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10" tabRatio="786" activeTab="0"/>
  </bookViews>
  <sheets>
    <sheet name="نشرة التداول" sheetId="1" r:id="rId1"/>
    <sheet name="غير العراقيين " sheetId="2" r:id="rId2"/>
    <sheet name="الشركات الغير متداولة " sheetId="3" r:id="rId3"/>
    <sheet name="نشرة الشركات المتوقفة" sheetId="4" r:id="rId4"/>
    <sheet name="اخبار الشركات" sheetId="5" r:id="rId5"/>
  </sheets>
  <definedNames/>
  <calcPr fullCalcOnLoad="1"/>
</workbook>
</file>

<file path=xl/sharedStrings.xml><?xml version="1.0" encoding="utf-8"?>
<sst xmlns="http://schemas.openxmlformats.org/spreadsheetml/2006/main" count="464" uniqueCount="290">
  <si>
    <t>سوق العراق للأوراق المالية</t>
  </si>
  <si>
    <t>نسبة التغير %</t>
  </si>
  <si>
    <t>القيمة المتداولة</t>
  </si>
  <si>
    <t xml:space="preserve">الاسهم المتداولة </t>
  </si>
  <si>
    <t>الصفقات</t>
  </si>
  <si>
    <t>الشركات المدرجة</t>
  </si>
  <si>
    <t>الشركات المتداولة</t>
  </si>
  <si>
    <t>الشركات المرتفعة</t>
  </si>
  <si>
    <t>الشركات المنخفضة</t>
  </si>
  <si>
    <t>شركات الهيئة العامة</t>
  </si>
  <si>
    <t>المتوقفة بقرار من الهيئة</t>
  </si>
  <si>
    <t>الشركات غير المتداولة</t>
  </si>
  <si>
    <t>اسم الشركة</t>
  </si>
  <si>
    <t>رمز الشركة</t>
  </si>
  <si>
    <t>افتتاح</t>
  </si>
  <si>
    <t>اعلى سعر</t>
  </si>
  <si>
    <t xml:space="preserve">ادنى سعر </t>
  </si>
  <si>
    <t>المعدل الحالي</t>
  </si>
  <si>
    <t>المعدل السابق</t>
  </si>
  <si>
    <t>اغلاق سابق</t>
  </si>
  <si>
    <t>التغير (%)</t>
  </si>
  <si>
    <t xml:space="preserve">الاسهم المتداولة  </t>
  </si>
  <si>
    <t xml:space="preserve">القيمة المتداولة </t>
  </si>
  <si>
    <t>قطاع المصارف</t>
  </si>
  <si>
    <t>مجموع قطاع المصارف</t>
  </si>
  <si>
    <t>قطاع الخدمات</t>
  </si>
  <si>
    <t>مجموع قطاع الصناعة</t>
  </si>
  <si>
    <t>قطاع الصناعة</t>
  </si>
  <si>
    <t>قطاع الفنادق</t>
  </si>
  <si>
    <t>الملاحظات</t>
  </si>
  <si>
    <t>قطاع الاستثمار</t>
  </si>
  <si>
    <t>مصرف الاقتصاد (BEFI)</t>
  </si>
  <si>
    <t>قطاع الزراعة</t>
  </si>
  <si>
    <t>قطاع التحويل المالي</t>
  </si>
  <si>
    <t>الطيف للتحويل المالي</t>
  </si>
  <si>
    <t>MTAI</t>
  </si>
  <si>
    <t>ــــــــــ</t>
  </si>
  <si>
    <t>اولا : اخبار الشركات .</t>
  </si>
  <si>
    <t xml:space="preserve">المؤشر 60 </t>
  </si>
  <si>
    <t>قطاع التأمين</t>
  </si>
  <si>
    <t xml:space="preserve">الامين للاستثمار المالي </t>
  </si>
  <si>
    <t>VAMF</t>
  </si>
  <si>
    <t xml:space="preserve">لم يتم التداول </t>
  </si>
  <si>
    <t>الصناعات الالكترونية (IELI)</t>
  </si>
  <si>
    <t>صناعات الاصباغ الحديثة (IMPI)</t>
  </si>
  <si>
    <t>العراقية لنقل المنتجات النفطية (SIGT)</t>
  </si>
  <si>
    <t>صناعة المواد الانشائية الحديثة (IMCM)</t>
  </si>
  <si>
    <t>الفلوجة لانتاج المواد الانشائية (IFCM)</t>
  </si>
  <si>
    <t>الوطنية لصناعات الاثاث المنزلي (IHFI)</t>
  </si>
  <si>
    <t>مجموع السوق النظامي</t>
  </si>
  <si>
    <t>مصرف دار السلام (BDSI)</t>
  </si>
  <si>
    <t>فندق بغداد</t>
  </si>
  <si>
    <t>HBAG</t>
  </si>
  <si>
    <t>المهج للتحويل المالي (MTAM)</t>
  </si>
  <si>
    <t>الامين للاستثمارات العقارية</t>
  </si>
  <si>
    <t>SAEI</t>
  </si>
  <si>
    <t>المصرف المتحد</t>
  </si>
  <si>
    <t>BUND</t>
  </si>
  <si>
    <t xml:space="preserve">المصرف التجاري </t>
  </si>
  <si>
    <t>BCOI</t>
  </si>
  <si>
    <t>الباتك للاستثمارات المالية</t>
  </si>
  <si>
    <t>VBAT</t>
  </si>
  <si>
    <t>المنافع للتحويل المالي</t>
  </si>
  <si>
    <t>مؤتة للتحويل المالي</t>
  </si>
  <si>
    <t>MTMA</t>
  </si>
  <si>
    <t>MTMO</t>
  </si>
  <si>
    <t>مصرف المنصور</t>
  </si>
  <si>
    <t>BMNS</t>
  </si>
  <si>
    <t xml:space="preserve">مصرف عبر العراق </t>
  </si>
  <si>
    <t>BTRI</t>
  </si>
  <si>
    <t>الموصل لمدن الالعاب والاستثمارات السياحية (SMOF)</t>
  </si>
  <si>
    <t>دار السلام للتأمين</t>
  </si>
  <si>
    <t>NDSA</t>
  </si>
  <si>
    <t xml:space="preserve">مصرف بغداد </t>
  </si>
  <si>
    <t>BBOB</t>
  </si>
  <si>
    <t xml:space="preserve">المعمورة العقارية </t>
  </si>
  <si>
    <t>SMRI</t>
  </si>
  <si>
    <t>IHLI</t>
  </si>
  <si>
    <t xml:space="preserve">الهلال الصناعيه </t>
  </si>
  <si>
    <t xml:space="preserve">المصرف الاهلي </t>
  </si>
  <si>
    <t>BNOI</t>
  </si>
  <si>
    <t xml:space="preserve">الرابطة المالية للتحويل المالي </t>
  </si>
  <si>
    <t>MTRA</t>
  </si>
  <si>
    <t>الامين للتأمين</t>
  </si>
  <si>
    <t>NAME</t>
  </si>
  <si>
    <t>الوائل للتحويل المالي (MTWA)</t>
  </si>
  <si>
    <t>الصناعات الخفيفة (ITLI)</t>
  </si>
  <si>
    <t>BIBI</t>
  </si>
  <si>
    <t>مصرف الاستثمار</t>
  </si>
  <si>
    <t>فندق اشور</t>
  </si>
  <si>
    <t>HASH</t>
  </si>
  <si>
    <t>HTVM</t>
  </si>
  <si>
    <t>HNTI</t>
  </si>
  <si>
    <t>الاستثمارات السياحية</t>
  </si>
  <si>
    <t xml:space="preserve">المنتجات الزراعية </t>
  </si>
  <si>
    <t>AIRP</t>
  </si>
  <si>
    <t>مصرف اشور</t>
  </si>
  <si>
    <t>BASH</t>
  </si>
  <si>
    <t>IKHC</t>
  </si>
  <si>
    <t>مصرف الشرق الاوسط</t>
  </si>
  <si>
    <t>BIME</t>
  </si>
  <si>
    <t>مصرف كوردستان</t>
  </si>
  <si>
    <t>BKUI</t>
  </si>
  <si>
    <t>المصرف العراقي الاسلامي</t>
  </si>
  <si>
    <t>BIIB</t>
  </si>
  <si>
    <t>الخياطة الحديثة</t>
  </si>
  <si>
    <t>IMOS</t>
  </si>
  <si>
    <t>مصرف الشمال (BNOR)</t>
  </si>
  <si>
    <t>الصناعات المعدنية والدراجات (IMIB)</t>
  </si>
  <si>
    <t>الخاتم للاتصالات</t>
  </si>
  <si>
    <t>TZNI</t>
  </si>
  <si>
    <t>قطاع الاتصالات</t>
  </si>
  <si>
    <t>فندق السدير</t>
  </si>
  <si>
    <t>HSAD</t>
  </si>
  <si>
    <t>المصرف الوطني الاسلامي</t>
  </si>
  <si>
    <t>BNAI</t>
  </si>
  <si>
    <t xml:space="preserve">الحرير للتحويل المالي </t>
  </si>
  <si>
    <t>MTAH</t>
  </si>
  <si>
    <t>مصرف بابل</t>
  </si>
  <si>
    <t>BBAY</t>
  </si>
  <si>
    <t>مجموع قطاع الفنادق</t>
  </si>
  <si>
    <t>الخليج للتامين</t>
  </si>
  <si>
    <t>NGIR</t>
  </si>
  <si>
    <t>IIDP</t>
  </si>
  <si>
    <t xml:space="preserve">مدينة العاب الكرخ </t>
  </si>
  <si>
    <t>SKTA</t>
  </si>
  <si>
    <t>INCP</t>
  </si>
  <si>
    <t>الصنائع الكيمياوية العصرية</t>
  </si>
  <si>
    <t>IMCI</t>
  </si>
  <si>
    <t>تصنيع وتسويق التمور</t>
  </si>
  <si>
    <t>مصرف العربية الاسلامي (BAAI)</t>
  </si>
  <si>
    <t>فنادق عشتار</t>
  </si>
  <si>
    <t>HISH</t>
  </si>
  <si>
    <t>سعر الاغلاق</t>
  </si>
  <si>
    <t>اسيا سيل للاتصالات</t>
  </si>
  <si>
    <t>TASC</t>
  </si>
  <si>
    <t>المصرف الدولي الاسلامي</t>
  </si>
  <si>
    <t>مصرف زين العراق الاسلامي</t>
  </si>
  <si>
    <t xml:space="preserve">اسماك الشرق الاوسط </t>
  </si>
  <si>
    <t>AMEF</t>
  </si>
  <si>
    <t>MTMR</t>
  </si>
  <si>
    <t>النبلاء للتحويل المالي</t>
  </si>
  <si>
    <t>MTNO</t>
  </si>
  <si>
    <t>النور للتحويل المالي</t>
  </si>
  <si>
    <t>MTNN</t>
  </si>
  <si>
    <t xml:space="preserve">الحديثة للانتاج الحيواني </t>
  </si>
  <si>
    <t>AMAP</t>
  </si>
  <si>
    <t>صناعة وتجارة الكارتون</t>
  </si>
  <si>
    <t>IICM</t>
  </si>
  <si>
    <t xml:space="preserve">النخبة للمقاولات العامة </t>
  </si>
  <si>
    <t>SNUC</t>
  </si>
  <si>
    <t xml:space="preserve">Web site : www.isx-iq.net     E-mail : info-isx@isx-iq.net   07834000034 - 07711211522 - 07270094594  : ص . ب :3607 العلوية  الهاتف </t>
  </si>
  <si>
    <t>فندق بابل</t>
  </si>
  <si>
    <t>HBAY</t>
  </si>
  <si>
    <t>العراقية لانتاج البذور</t>
  </si>
  <si>
    <t>AISP</t>
  </si>
  <si>
    <t>الخازر للمواد الانشائية</t>
  </si>
  <si>
    <t>المنصور الدوائية</t>
  </si>
  <si>
    <t>IMAP</t>
  </si>
  <si>
    <t>الكيمياوية والبلاستيكية</t>
  </si>
  <si>
    <t>فنادق كربلاء</t>
  </si>
  <si>
    <t>HKAR</t>
  </si>
  <si>
    <t>انتاج وتسويق اللحوم</t>
  </si>
  <si>
    <t>AIPM</t>
  </si>
  <si>
    <t>BZII</t>
  </si>
  <si>
    <t xml:space="preserve">1.000
</t>
  </si>
  <si>
    <t>مصرف زين العراق الاسلامي (BZII)</t>
  </si>
  <si>
    <t>الاكثر ربحية</t>
  </si>
  <si>
    <t>الاكثر خسارة</t>
  </si>
  <si>
    <t>اغلاق</t>
  </si>
  <si>
    <t>التغير(%)</t>
  </si>
  <si>
    <t>الاكثر نشاطاً حسب الاسهم المتداولة</t>
  </si>
  <si>
    <t>الاكثر نشاطاً حسب القيمة المتداولة</t>
  </si>
  <si>
    <t>انتاج الالبسة الجاهزة</t>
  </si>
  <si>
    <t>IRMC</t>
  </si>
  <si>
    <t>مصرف العربية الاسلامي</t>
  </si>
  <si>
    <t>BAAI</t>
  </si>
  <si>
    <t>بغداد للمشروبات الغازية</t>
  </si>
  <si>
    <t>IBSD</t>
  </si>
  <si>
    <t>مصرف الخليج التجاري</t>
  </si>
  <si>
    <t>BGUC</t>
  </si>
  <si>
    <t>الاهلية للتأمين</t>
  </si>
  <si>
    <t>NAHF</t>
  </si>
  <si>
    <t>ايقاف التداول على اسهم الشركة اعتبارا من جلسة الاثنين 2015/7/6 لعدم تقديم الافصاح الفصلي لعام 2015 والافصاح السنوي لعامي 2014 و2015 والافصاح الفصلي للفصل الاول والثاني لعام 2016 وعلى الشركة تقديم تقرير من رئيس مجلس الادارة حول الوضع الاجمالي للشركة كونها من المناطق الساخنة، سعر الاغلاق (0.470) دينار.</t>
  </si>
  <si>
    <t>ايقاف التداول على اسهم الشركة اعتبارا من جلسة الاثنين 2015/7/6 لعدم تقديم الافصاح الفصلي لعام 2015 والافصاح السنوي لعامي 2014 و2015 والافصاح الفصلي للفصل الاول والثاني لعام 2016 وعلى الشركة تقديم تقرير من رئيس مجلس الادارة حول الوضع الاجمالي للشركة كونها من المناطق الساخنة، سعر الاغلاق بلغ (0.900) دينار.</t>
  </si>
  <si>
    <t xml:space="preserve">ايقاف التداول على اسهم الشركة اعتبارا من جلسة الخميس 2015/8/6 لعدم تقديم الافصاح السنوي لعامي 2014 و2015 ولعدم تقديم الافصاح الفصلي للفصل الثالث لعام2015 والافصاح الفصلي للفصل الاول والثاني لعام 2016 ، سعر الاغلاق (1.640) دينار. </t>
  </si>
  <si>
    <t>ايقاف التداول على اسهم الشركة اعتبارا من جلسة الخميس 2015/8/6 لعدم تقديم الافصاح السنوي لعامي 2014 و2015 ، سعر الاغلاق (0.990) دينار.</t>
  </si>
  <si>
    <t>ايقاف التداول على اسهم الشركة اعتبارا من جلسة الاثنين 2015/10/5 لعدم تقديم الافصاح الفصلي للفصل الثاني والثالث لعام 2015 والافصاح الفصلي للفصل الاول والثاني لعام 2016 ، واستمرار الايقاف لعدم تقديم الافصاح السنوي لعام 2015 .</t>
  </si>
  <si>
    <t>ايقاف التداول على اسهم الشركة اعتبارا من جلسة الاربعاء 2016/7/13 لعدم تقديم الافصاح الفصلي للفصل الاول والثاني لعام 2016 , واستمرار الايقاف لعدم تقديم الافصاح السنوي لعام 2015 .</t>
  </si>
  <si>
    <t>ايقاف التداول على اسهم الشركة اعتبارا من جلسة الثلاثاء 2016/8/9 لعدم تقديم الافصاح السنوي لعام 2015 .  سعر الاغلاق (0.500) دينار.</t>
  </si>
  <si>
    <t>فندق فلسطين</t>
  </si>
  <si>
    <t>HPAL</t>
  </si>
  <si>
    <t>الخير للاستثمار المالي</t>
  </si>
  <si>
    <t>VKHF</t>
  </si>
  <si>
    <t>الزوراء للاستثمار المالي</t>
  </si>
  <si>
    <t>VZAF</t>
  </si>
  <si>
    <t>BINT</t>
  </si>
  <si>
    <t xml:space="preserve">قطاع الفنادق والسياحة </t>
  </si>
  <si>
    <t xml:space="preserve">الحمراء للتأمين </t>
  </si>
  <si>
    <t>NHAM</t>
  </si>
  <si>
    <t>الاهلية للانتاج الزراعي</t>
  </si>
  <si>
    <t>AAHP</t>
  </si>
  <si>
    <t>BINI</t>
  </si>
  <si>
    <t>ايقاف التداول على اسهم الشركة اعتبارا من جلسة الاربعاء 2016/7/13 لعدم تقديم الافصاح الفصلي للفصل الاول والثاني لعام  2016 ,  واستمرار الايقاف لعدم تقديم الافصاح السنوي لعام 2015 . سعر الاغلاق (0.310) دينار.</t>
  </si>
  <si>
    <t>IITC</t>
  </si>
  <si>
    <t>العراقية للنقل البري</t>
  </si>
  <si>
    <t>SILT</t>
  </si>
  <si>
    <t>ايقاف التداول على اسهم الشركة اعتبارا من جلسة 2014/6/4 استنادا لقرار البنك المركزي العراقي وضع المصرف تحت الوصاية واستمرار الايقاف لعدم تقديم الافصاح السنوي للاعوام (2013 و2014و2015) والافصاح الفصلي لعام 2015 والافصاح الفصلي للفصل الاول والثاني لعام 2016 وصدرت مصادقة تسجيل الشركات على قرار الهيئة العامة المنعقدة بتاريخ 2014/1/30 زيادة رأس المال من (150) مليار دينار الى (250) مليار دينار في 2014/6/4 ، سعر الاغلاق (0.720) دينار.</t>
  </si>
  <si>
    <t>ايقاف التداول على اسهم الشركة اعتبارا من جلسة الخميس 2015/8/6 لعدم تقديم الافصاح السنوي لعامي2014 و2015 والافصاح الفصلي للفصل الاول والثاني لعام 2016 ، سعر الاغلاق (1.250) دينار.</t>
  </si>
  <si>
    <t>مجموع قطاع الاتصالات</t>
  </si>
  <si>
    <t>IBPM</t>
  </si>
  <si>
    <t>السجاد والمفروشات</t>
  </si>
  <si>
    <t>سد الموصل السياحية</t>
  </si>
  <si>
    <t>بغداد العراق للنقل العام</t>
  </si>
  <si>
    <t>SBPT</t>
  </si>
  <si>
    <t>ايقاف التداول على اسهم الشركةاعتبارا من جلسة الثلاثاء 2016/8/9 لعدم تقديم الافصاح السنوي لعام 2015 .  سعر الاغلاق (0.120) دينار.</t>
  </si>
  <si>
    <t xml:space="preserve">ايقاف التداول على اسهم الشركة اعتبارا من جلسة الثلاثاء 2016/8/9 لعدم تقديم الافصاح السنوي لعام 2015 . سعر الاغلاق (0.130) دينار.  </t>
  </si>
  <si>
    <t>ين النهرين للاستثمارات المالية</t>
  </si>
  <si>
    <t>VMES</t>
  </si>
  <si>
    <t>بغداد للمشروبات الغازية(IBSD)</t>
  </si>
  <si>
    <t xml:space="preserve">مصرف نور العراق الاسلامي </t>
  </si>
  <si>
    <t>الكندي لللقاحات البيطرية</t>
  </si>
  <si>
    <t>IKLV</t>
  </si>
  <si>
    <t xml:space="preserve">مصرف الموصل </t>
  </si>
  <si>
    <t>BMFI</t>
  </si>
  <si>
    <t>BELF</t>
  </si>
  <si>
    <t>مصرف ايلاف الاسلامي</t>
  </si>
  <si>
    <t>العراقية الاعمال الهندسية</t>
  </si>
  <si>
    <t>IIEW</t>
  </si>
  <si>
    <t>مجموع قطاع الزراعة</t>
  </si>
  <si>
    <t>مجموع قطاع الخدمات</t>
  </si>
  <si>
    <t>ايقاف التداول على اسهم الشركة اعتبارا من جلسة الاثنين 2015/7/6 لعدم تقديم الافصاح الفصلي لعام 2015 ولعدم تقديم الافصاح السنوي لعامي 2014 و2015 والافصاح الفصلي للفصل الاول والثاني لعام 2016 وعلى الشركة تقديم تقرير من رئيس مجلس الادارة حول الوضع الاجمالي للشركة كونها من المناطق الساخنة ، سعر الاغلاق (1.510) دينار.</t>
  </si>
  <si>
    <t>ايقاف التداول على اسهم الشركة اعتبارا من جلسة 2014/12/29  لعدم التزام الشركة بتقديم الافصاح عن الاحداث الجوهرية واستمرار الايقاف لعدم تقديم الافصاح الفصلي لعام 2015 ولعدم تقديم الافصاح السنوي لعامي 2014 و2015 والافصاح الفصلي للفصل الاول والثاني لعام 2016 وعلى الشركة تقديم تقرير من رئيس مجلس الادارة حول الوضع الاجمالي للشركة كونها من المناطق الساخنة ، سعر الاغلاق (14.520) دينار .</t>
  </si>
  <si>
    <t>مصرف سومر التجاري</t>
  </si>
  <si>
    <t>BSUC</t>
  </si>
  <si>
    <t xml:space="preserve">اخر جلسة تداول </t>
  </si>
  <si>
    <t>مصرف دجلة والفرات</t>
  </si>
  <si>
    <t>BDFD</t>
  </si>
  <si>
    <t>قررت الهيئة العامة في اجتماعها المنعقد في 2016/9/19 زيادة راسمال الشركة من (100) مليار دينار الى (250) مليار دينار وفق المادة (55/ اولا) من قانون الشركات.</t>
  </si>
  <si>
    <t>العراقية لانتاج البذور(AISP)</t>
  </si>
  <si>
    <t>مصرف الشرق الاوسط (BIME)</t>
  </si>
  <si>
    <t>بغداد لمواد التغليف</t>
  </si>
  <si>
    <t>مصرف اشور(BASH)</t>
  </si>
  <si>
    <t xml:space="preserve">تم غلق الاكتتاب على كامل الاسهم المطروحة البالغة (150) مليار سهم اعتبارا من 2016/11/22 ، تنفيذا لقرار الهيئة العامة المنعقدة في 2016/9/9 زيادة راس مال الشركة من (100) مليار دينار الى (250) مليار دينار وفق المادة (55/اولا) من قانون الشركات.  </t>
  </si>
  <si>
    <t>معدل السعر السابق</t>
  </si>
  <si>
    <t>سعر الاغلاق السابق</t>
  </si>
  <si>
    <t xml:space="preserve">دعت الشركة مساهميها الى استلام ارباحهم النقدية البالغة (75%) من رأس المال الشركة اعتبارا من 2016/11/7 ، وسيتم التوزيع  في كل ايام الاسبوع عدا يوم الخميس في مقر الشركة الجديد الكائن في حي حطين /بجانب سكة الحديد قرب محطة وقود اليرموك مستصحبين معهم المستمسكات الثبوتية . </t>
  </si>
  <si>
    <t>دعت الشركة مساهميها الى مراجعة الادارة العامة للمصرف استلام ارباحهم لعامي 2014 و2015 وبنسبة (0.96%) اعتبارا من 2016/11/22 ، وسيتم التوزيع  من الساعة (9) صباحا ولغاية (12:30) بعد الظهر .</t>
  </si>
  <si>
    <t>فنادق المنصور(HMAN)</t>
  </si>
  <si>
    <t>مصرف الاتحاد العراقي(BUOI)</t>
  </si>
  <si>
    <t>مصرف الائتمان</t>
  </si>
  <si>
    <t>BROI</t>
  </si>
  <si>
    <t xml:space="preserve">المرج العالمية للتحويل </t>
  </si>
  <si>
    <t xml:space="preserve">النبال للتحويل المالي </t>
  </si>
  <si>
    <t>MTNI</t>
  </si>
  <si>
    <t>البادية للنقل العام</t>
  </si>
  <si>
    <t>SBAG</t>
  </si>
  <si>
    <t>مجموع قطاع التأمين</t>
  </si>
  <si>
    <t xml:space="preserve">مجموع السوق الثاني </t>
  </si>
  <si>
    <t>مجموع السوقين</t>
  </si>
  <si>
    <t xml:space="preserve">ثانيا : الشركات المساهمة المتوقفة عن التداول لانعقاد هيئاتها العامة . </t>
  </si>
  <si>
    <t>ثالثا : الشركات التي في التداول برأسمال الشركة المدرج (قبل الزيادة والرسملة).</t>
  </si>
  <si>
    <t xml:space="preserve">سيعقد اجتماع الهيئة العامة  يوم الخميس 2016/12/15 الساعة العاشرة صباحا في نادي العلوية  لمناقشة الحسابات الختامية لعام 2015 والمصادقه عليها ، ومناقشة تخفيض عدد اعضاء مجلس الادارة من (7) الى (5) اعضاء ، وانتخاب اعضاء مجلس ادارة جديد من (5) اعضاء اصليين واحتياط .تم ايقاف التداول اعتبارا من الاثنين 2016/12/12 . </t>
  </si>
  <si>
    <t>سيعقد اجتماع الهيئة العامة يوم الاثنين 2016/12/19 الساعة العاشرة صباحا في مقر الشركة بفندق المنصور لمناقشة الحسابات الختامية للسنة المالية المنتهية في 2015/12/31 ومعالجة العجز ومناقشة موضوع استثمار وادارة الفندق من قبل شركات عالمية معروفة وانتخاب ممثلي القطاع الخاص لمجلس الادارة الجديد  . تم ايقاف التداول اعتبارا من الاربعاء 2016/12/14, سعر الاغلاق (21.000) دينار .</t>
  </si>
  <si>
    <t>سيعقد اجتماع الهيئة العامة المشترك لشركة بغداد للمشروبات الغازية وشركة ينابيع الزوراء للتجارة العامة والمقاولات والاستثمارات العقارية وتعبئة المياه الصحية والمشروبات الغازية والعصائر المحدودة يوم الاثنين 2016/12/26 في فندق بابل ، للموافقة على عقد التاسيس المعدل والمعد من قبل الشركتين استنادا لاحكام المادة (150/ رابعا) من قانون الشركات المعدل . سيتم ايقاف التداول اعتبارا من 2016/12/21 .</t>
  </si>
  <si>
    <t>الوئام للاستثمار المالي(VWIF)</t>
  </si>
  <si>
    <t>السجاد والمفروشات(IITC)</t>
  </si>
  <si>
    <t>دعت شركة مساهميها الى مراجعة الادارة العامة للمصرف استلام ارباحهم لعام2015 وبنسبة (35%) اعتبارا من 2016/12/18 ، وخلال الدوام الرسمي ولمدة (60) يوم  .</t>
  </si>
  <si>
    <t>نشرة التداول في السوق الثاني رقم (122)</t>
  </si>
  <si>
    <t>نشرة التداول في السوق النظامي رقم (228)</t>
  </si>
  <si>
    <t>عقد اجتماع الهيئة العامة (غير الاعتيادي) يوم السبت 2016/12/17 الساعة العاشرة صباحا في مصرف اشور الدولي / فرع اربيل لانتخاب سبعة اعضاء لمجلس الادارة احتياط وانتخاب عضو مجلس ادارة اصلي  .</t>
  </si>
  <si>
    <t xml:space="preserve">سيعقد اجتماع الهيئة العامة يوم الخميس 2016/12/22 الساعة العاشرة صباحا في مصرف المتحد / حي الوحدة / ساحة الواثق , لمناقشة الحسابات الختامية للسنة المالية المنتهية في 2015/12/31 ومناقشة كيفية معالجة العجز تم ايقاف التداول اعتبارا من الاثنين 2016/12/18 . </t>
  </si>
  <si>
    <t xml:space="preserve"> الشركات المتوقفة عن التداول بقرار من هيئة الاوراق المالية لجلسة  الاحد الموافق 2016/12/18</t>
  </si>
  <si>
    <t>اخبار الشركات المساهمة المدرجة في سوق العراق للاوراق المالية لجلسة  الاحد الموافق 2016/12/18</t>
  </si>
  <si>
    <t xml:space="preserve"> الشركات غير المتداولة في السوق النظامي لجلسة   الاحد الموافق 2016/12/18</t>
  </si>
  <si>
    <t>جلسة الاحد 2016/12/18</t>
  </si>
  <si>
    <t xml:space="preserve"> : استنادا الى قرار مجلس المحافظين
 .ستكون اخر جلسة تداول لعام 2016 يوم الاثنين الموافق 2016/12/26
 .ستكون اول جلسة تداول لعام 2017 يوم الاثنين الموافق 2017/1/2  </t>
  </si>
  <si>
    <t xml:space="preserve"> الشركات غير المتداولة في السوق الثاني لجلسة  الاحد الموافق 2016/12/18</t>
  </si>
  <si>
    <t>بلغ الرقم القياسي العام (645.770) نقطة مرتفعا  بنسبة (0.59%)</t>
  </si>
  <si>
    <t xml:space="preserve">جلسة الاحد 2016/12/18 </t>
  </si>
  <si>
    <t>نشرة  تداول الاسهم المشتراة لغير العراقيين في السوق النظامي</t>
  </si>
  <si>
    <t>مصرف المتحد</t>
  </si>
  <si>
    <t>المعمورة للاستثمارات العقارية</t>
  </si>
  <si>
    <t xml:space="preserve">قطاع الصناعة </t>
  </si>
  <si>
    <t xml:space="preserve">بغداد للمشروبات الغازية </t>
  </si>
  <si>
    <t xml:space="preserve">مجموع قطاع الصناعة </t>
  </si>
  <si>
    <t xml:space="preserve">قطاع الاتصالات </t>
  </si>
  <si>
    <t xml:space="preserve">مجموع قطاع الاتصالات </t>
  </si>
  <si>
    <t>المجموع الكلي</t>
  </si>
  <si>
    <t>نشرة  تداول الاسهم المباعة من غير العراقيين في السوق النظامي</t>
  </si>
</sst>
</file>

<file path=xl/styles.xml><?xml version="1.0" encoding="utf-8"?>
<styleSheet xmlns="http://schemas.openxmlformats.org/spreadsheetml/2006/main">
  <numFmts count="35">
    <numFmt numFmtId="5" formatCode="&quot;د.ع.&quot;\ #,##0_-;&quot;د.ع.&quot;\ #,##0\-"/>
    <numFmt numFmtId="6" formatCode="&quot;د.ع.&quot;\ #,##0_-;[Red]&quot;د.ع.&quot;\ #,##0\-"/>
    <numFmt numFmtId="7" formatCode="&quot;د.ع.&quot;\ #,##0.00_-;&quot;د.ع.&quot;\ #,##0.00\-"/>
    <numFmt numFmtId="8" formatCode="&quot;د.ع.&quot;\ #,##0.00_-;[Red]&quot;د.ع.&quot;\ #,##0.00\-"/>
    <numFmt numFmtId="42" formatCode="_-&quot;د.ع.&quot;\ * #,##0_-;_-&quot;د.ع.&quot;\ * #,##0\-;_-&quot;د.ع.&quot;\ * &quot;-&quot;_-;_-@_-"/>
    <numFmt numFmtId="41" formatCode="_-* #,##0_-;_-* #,##0\-;_-* &quot;-&quot;_-;_-@_-"/>
    <numFmt numFmtId="44" formatCode="_-&quot;د.ع.&quot;\ * #,##0.00_-;_-&quot;د.ع.&quot;\ * #,##0.00\-;_-&quot;د.ع.&quot;\ *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0.000"/>
    <numFmt numFmtId="181" formatCode="#,##0.000"/>
    <numFmt numFmtId="182" formatCode="[$-F400]h:mm:ss\ AM/PM"/>
    <numFmt numFmtId="183" formatCode="[$-801]hh:mm:ss\ AM/PM"/>
    <numFmt numFmtId="184" formatCode="#,##0.0000"/>
    <numFmt numFmtId="185" formatCode="#,##0.00000"/>
    <numFmt numFmtId="186" formatCode="&quot;Yes&quot;;&quot;Yes&quot;;&quot;No&quot;"/>
    <numFmt numFmtId="187" formatCode="&quot;True&quot;;&quot;True&quot;;&quot;False&quot;"/>
    <numFmt numFmtId="188" formatCode="&quot;On&quot;;&quot;On&quot;;&quot;Off&quot;"/>
    <numFmt numFmtId="189" formatCode="[$€-2]\ #,##0.00_);[Red]\([$€-2]\ #,##0.00\)"/>
    <numFmt numFmtId="190" formatCode="_-* #,##0.000_-;_-* #,##0.000\-;_-* &quot;-&quot;??_-;_-@_-"/>
  </numFmts>
  <fonts count="105">
    <font>
      <sz val="11"/>
      <color theme="1"/>
      <name val="Calibri"/>
      <family val="2"/>
    </font>
    <font>
      <sz val="11"/>
      <color indexed="8"/>
      <name val="Arial"/>
      <family val="2"/>
    </font>
    <font>
      <sz val="10"/>
      <name val="Arial"/>
      <family val="2"/>
    </font>
    <font>
      <b/>
      <sz val="12"/>
      <color indexed="1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6"/>
      <color indexed="18"/>
      <name val="Arial"/>
      <family val="2"/>
    </font>
    <font>
      <b/>
      <sz val="12"/>
      <color indexed="56"/>
      <name val="Arial"/>
      <family val="2"/>
    </font>
    <font>
      <b/>
      <sz val="14"/>
      <color indexed="56"/>
      <name val="Arial"/>
      <family val="2"/>
    </font>
    <font>
      <b/>
      <sz val="18"/>
      <color indexed="56"/>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u val="single"/>
      <sz val="11"/>
      <color indexed="20"/>
      <name val="Calibri"/>
      <family val="2"/>
    </font>
    <font>
      <sz val="11"/>
      <color indexed="17"/>
      <name val="Arial"/>
      <family val="2"/>
    </font>
    <font>
      <b/>
      <sz val="15"/>
      <color indexed="56"/>
      <name val="Arial"/>
      <family val="2"/>
    </font>
    <font>
      <b/>
      <sz val="13"/>
      <color indexed="56"/>
      <name val="Arial"/>
      <family val="2"/>
    </font>
    <font>
      <b/>
      <sz val="11"/>
      <color indexed="56"/>
      <name val="Arial"/>
      <family val="2"/>
    </font>
    <font>
      <u val="single"/>
      <sz val="11"/>
      <color indexed="12"/>
      <name val="Calibri"/>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sz val="14"/>
      <color indexed="8"/>
      <name val="Arial"/>
      <family val="2"/>
    </font>
    <font>
      <b/>
      <sz val="13"/>
      <color indexed="8"/>
      <name val="Arial"/>
      <family val="2"/>
    </font>
    <font>
      <sz val="12"/>
      <color indexed="8"/>
      <name val="Arial"/>
      <family val="2"/>
    </font>
    <font>
      <sz val="11"/>
      <color indexed="56"/>
      <name val="Arial"/>
      <family val="2"/>
    </font>
    <font>
      <b/>
      <sz val="14"/>
      <color indexed="8"/>
      <name val="Arial"/>
      <family val="2"/>
    </font>
    <font>
      <sz val="14"/>
      <color indexed="56"/>
      <name val="Arial"/>
      <family val="2"/>
    </font>
    <font>
      <b/>
      <sz val="16"/>
      <color indexed="56"/>
      <name val="Arial"/>
      <family val="2"/>
    </font>
    <font>
      <sz val="16"/>
      <color indexed="8"/>
      <name val="Arial"/>
      <family val="2"/>
    </font>
    <font>
      <sz val="16"/>
      <color indexed="10"/>
      <name val="Arial"/>
      <family val="2"/>
    </font>
    <font>
      <sz val="16"/>
      <color indexed="56"/>
      <name val="Arial"/>
      <family val="2"/>
    </font>
    <font>
      <b/>
      <sz val="16"/>
      <color indexed="10"/>
      <name val="Arial"/>
      <family val="2"/>
    </font>
    <font>
      <sz val="10"/>
      <color indexed="56"/>
      <name val="Arial"/>
      <family val="2"/>
    </font>
    <font>
      <sz val="13"/>
      <color indexed="8"/>
      <name val="Arial"/>
      <family val="2"/>
    </font>
    <font>
      <b/>
      <sz val="16"/>
      <color indexed="17"/>
      <name val="Arial"/>
      <family val="2"/>
    </font>
    <font>
      <b/>
      <sz val="12"/>
      <color indexed="17"/>
      <name val="Arial"/>
      <family val="2"/>
    </font>
    <font>
      <b/>
      <sz val="12"/>
      <color indexed="10"/>
      <name val="Arial"/>
      <family val="2"/>
    </font>
    <font>
      <b/>
      <sz val="13"/>
      <color indexed="9"/>
      <name val="Arial Narrow"/>
      <family val="2"/>
    </font>
    <font>
      <b/>
      <sz val="22"/>
      <color indexed="56"/>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002060"/>
      <name val="Arial"/>
      <family val="2"/>
    </font>
    <font>
      <sz val="14"/>
      <color theme="1"/>
      <name val="Calibri"/>
      <family val="2"/>
    </font>
    <font>
      <b/>
      <sz val="13"/>
      <color theme="1"/>
      <name val="Calibri"/>
      <family val="2"/>
    </font>
    <font>
      <sz val="12"/>
      <color theme="1"/>
      <name val="Calibri"/>
      <family val="2"/>
    </font>
    <font>
      <sz val="11"/>
      <color rgb="FF002060"/>
      <name val="Calibri"/>
      <family val="2"/>
    </font>
    <font>
      <b/>
      <sz val="14"/>
      <color theme="1"/>
      <name val="Calibri"/>
      <family val="2"/>
    </font>
    <font>
      <sz val="14"/>
      <color rgb="FF002060"/>
      <name val="Arial"/>
      <family val="2"/>
    </font>
    <font>
      <b/>
      <sz val="13"/>
      <color rgb="FF002060"/>
      <name val="Arial"/>
      <family val="2"/>
    </font>
    <font>
      <b/>
      <sz val="12"/>
      <color rgb="FF002060"/>
      <name val="Arial"/>
      <family val="2"/>
    </font>
    <font>
      <b/>
      <sz val="18"/>
      <color rgb="FF002060"/>
      <name val="Arial"/>
      <family val="2"/>
    </font>
    <font>
      <b/>
      <sz val="14"/>
      <color rgb="FF002060"/>
      <name val="Arial"/>
      <family val="2"/>
    </font>
    <font>
      <b/>
      <sz val="16"/>
      <color rgb="FF002060"/>
      <name val="Arial"/>
      <family val="2"/>
    </font>
    <font>
      <sz val="16"/>
      <color theme="1"/>
      <name val="Calibri"/>
      <family val="2"/>
    </font>
    <font>
      <sz val="16"/>
      <color rgb="FFFF0000"/>
      <name val="Calibri"/>
      <family val="2"/>
    </font>
    <font>
      <sz val="16"/>
      <color rgb="FF002060"/>
      <name val="Calibri"/>
      <family val="2"/>
    </font>
    <font>
      <b/>
      <sz val="16"/>
      <color rgb="FF002060"/>
      <name val="Calibri"/>
      <family val="2"/>
    </font>
    <font>
      <b/>
      <sz val="16"/>
      <color rgb="FFFF0000"/>
      <name val="Arial"/>
      <family val="2"/>
    </font>
    <font>
      <sz val="10"/>
      <color rgb="FF002060"/>
      <name val="Arial"/>
      <family val="2"/>
    </font>
    <font>
      <sz val="13"/>
      <color theme="1"/>
      <name val="Calibri"/>
      <family val="2"/>
    </font>
    <font>
      <b/>
      <sz val="16"/>
      <color rgb="FF00B050"/>
      <name val="Arial"/>
      <family val="2"/>
    </font>
    <font>
      <b/>
      <sz val="12"/>
      <color rgb="FF00B050"/>
      <name val="Arial"/>
      <family val="2"/>
    </font>
    <font>
      <b/>
      <sz val="12"/>
      <color rgb="FFFF0000"/>
      <name val="Arial"/>
      <family val="2"/>
    </font>
    <font>
      <b/>
      <sz val="22"/>
      <color rgb="FF002060"/>
      <name val="Arial"/>
      <family val="2"/>
    </font>
    <font>
      <b/>
      <sz val="13"/>
      <color theme="0"/>
      <name val="Arial Narrow"/>
      <family val="2"/>
    </font>
    <font>
      <b/>
      <sz val="14"/>
      <color rgb="FF002060"/>
      <name val="Calibri"/>
      <family val="2"/>
    </font>
    <font>
      <b/>
      <sz val="15"/>
      <color rgb="FF002060"/>
      <name val="Arial"/>
      <family val="2"/>
    </font>
  </fonts>
  <fills count="58">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44"/>
        <bgColor indexed="64"/>
      </patternFill>
    </fill>
    <fill>
      <patternFill patternType="solid">
        <fgColor rgb="FF002060"/>
        <bgColor indexed="64"/>
      </patternFill>
    </fill>
    <fill>
      <patternFill patternType="solid">
        <fgColor indexed="9"/>
        <bgColor indexed="64"/>
      </patternFill>
    </fill>
  </fills>
  <borders count="57">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right/>
      <top/>
      <bottom style="thick">
        <color theme="4"/>
      </bottom>
    </border>
    <border>
      <left/>
      <right/>
      <top/>
      <bottom style="thick">
        <color indexed="62"/>
      </bottom>
    </border>
    <border>
      <left/>
      <right/>
      <top/>
      <bottom style="thick">
        <color theme="4" tint="0.49998000264167786"/>
      </bottom>
    </border>
    <border>
      <left/>
      <right/>
      <top/>
      <bottom style="thick">
        <color indexed="22"/>
      </bottom>
    </border>
    <border>
      <left/>
      <right/>
      <top/>
      <bottom style="medium">
        <color theme="4" tint="0.39998000860214233"/>
      </bottom>
    </border>
    <border>
      <left/>
      <right/>
      <top/>
      <bottom style="medium">
        <color indexed="30"/>
      </bottom>
    </border>
    <border>
      <left/>
      <right/>
      <top/>
      <bottom style="double">
        <color rgb="FFFF8001"/>
      </bottom>
    </border>
    <border>
      <left/>
      <right/>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right/>
      <top style="thin">
        <color theme="4"/>
      </top>
      <bottom style="double">
        <color theme="4"/>
      </bottom>
    </border>
    <border>
      <left/>
      <right/>
      <top style="thin">
        <color indexed="62"/>
      </top>
      <bottom style="double">
        <color indexed="62"/>
      </bottom>
    </border>
    <border>
      <left style="thin"/>
      <right style="thin"/>
      <top style="thin"/>
      <bottom style="thin"/>
    </border>
    <border>
      <left style="thin">
        <color theme="1"/>
      </left>
      <right style="thin">
        <color theme="1"/>
      </right>
      <top style="thin">
        <color theme="1"/>
      </top>
      <bottom style="thin">
        <color theme="1"/>
      </bottom>
    </border>
    <border>
      <left style="thin"/>
      <right style="thin"/>
      <top style="thin"/>
      <bottom style="thin">
        <color theme="1"/>
      </bottom>
    </border>
    <border>
      <left style="thin">
        <color theme="0"/>
      </left>
      <right style="thin">
        <color theme="0"/>
      </right>
      <top>
        <color indexed="63"/>
      </top>
      <bottom style="thin">
        <color theme="0"/>
      </bottom>
    </border>
    <border>
      <left>
        <color indexed="63"/>
      </left>
      <right style="thin">
        <color theme="0"/>
      </right>
      <top style="thin">
        <color theme="0"/>
      </top>
      <bottom style="thin">
        <color theme="0"/>
      </bottom>
    </border>
    <border>
      <left style="thin">
        <color theme="0"/>
      </left>
      <right style="thin">
        <color theme="0"/>
      </right>
      <top style="thin">
        <color theme="0"/>
      </top>
      <bottom style="thin">
        <color theme="0"/>
      </bottom>
    </border>
    <border>
      <left>
        <color indexed="63"/>
      </left>
      <right style="thin">
        <color theme="0"/>
      </right>
      <top style="thin">
        <color theme="0"/>
      </top>
      <bottom>
        <color indexed="63"/>
      </bottom>
    </border>
    <border>
      <left style="thin">
        <color theme="0"/>
      </left>
      <right style="thin">
        <color theme="0"/>
      </right>
      <top style="thin">
        <color theme="0"/>
      </top>
      <bottom>
        <color indexed="63"/>
      </bottom>
    </border>
    <border>
      <left style="thin">
        <color indexed="18"/>
      </left>
      <right style="thin">
        <color indexed="18"/>
      </right>
      <top style="thin">
        <color indexed="18"/>
      </top>
      <bottom style="thin">
        <color indexed="18"/>
      </bottom>
    </border>
    <border>
      <left style="thin"/>
      <right style="thin"/>
      <top style="thin"/>
      <bottom/>
    </border>
    <border>
      <left/>
      <right style="thin">
        <color indexed="18"/>
      </right>
      <top style="thin">
        <color indexed="18"/>
      </top>
      <bottom/>
    </border>
    <border>
      <left style="thin"/>
      <right style="thin">
        <color theme="1"/>
      </right>
      <top style="thin">
        <color theme="1"/>
      </top>
      <bottom style="thin">
        <color theme="1"/>
      </bottom>
    </border>
    <border>
      <left/>
      <right/>
      <top style="thin"/>
      <bottom style="thin"/>
    </border>
    <border>
      <left>
        <color indexed="63"/>
      </left>
      <right>
        <color indexed="63"/>
      </right>
      <top>
        <color indexed="63"/>
      </top>
      <bottom style="thin"/>
    </border>
    <border>
      <left style="thin">
        <color indexed="18"/>
      </left>
      <right style="thin">
        <color indexed="18"/>
      </right>
      <top style="thin"/>
      <bottom style="thin">
        <color indexed="18"/>
      </bottom>
    </border>
    <border>
      <left style="thin"/>
      <right/>
      <top style="thin"/>
      <bottom style="thin"/>
    </border>
    <border>
      <left/>
      <right style="thin"/>
      <top style="thin"/>
      <bottom style="thin"/>
    </border>
    <border>
      <left style="thin">
        <color indexed="18"/>
      </left>
      <right/>
      <top style="thin"/>
      <bottom style="thin"/>
    </border>
    <border>
      <left>
        <color indexed="63"/>
      </left>
      <right>
        <color indexed="63"/>
      </right>
      <top style="thin"/>
      <bottom>
        <color indexed="63"/>
      </bottom>
    </border>
    <border>
      <left>
        <color indexed="63"/>
      </left>
      <right>
        <color indexed="63"/>
      </right>
      <top>
        <color indexed="63"/>
      </top>
      <bottom style="thin">
        <color theme="0"/>
      </bottom>
    </border>
    <border>
      <left>
        <color indexed="63"/>
      </left>
      <right style="thin">
        <color theme="0"/>
      </right>
      <top>
        <color indexed="63"/>
      </top>
      <bottom style="thin">
        <color theme="0"/>
      </bottom>
    </border>
    <border>
      <left style="thin">
        <color theme="0"/>
      </left>
      <right>
        <color indexed="63"/>
      </right>
      <top style="thin">
        <color theme="0"/>
      </top>
      <bottom style="thin">
        <color theme="0"/>
      </bottom>
    </border>
    <border>
      <left>
        <color indexed="63"/>
      </left>
      <right>
        <color indexed="63"/>
      </right>
      <top style="thin">
        <color theme="0"/>
      </top>
      <bottom style="thin">
        <color theme="0"/>
      </bottom>
    </border>
    <border>
      <left style="thin">
        <color theme="0"/>
      </left>
      <right>
        <color indexed="63"/>
      </right>
      <top style="thin">
        <color theme="0"/>
      </top>
      <bottom style="thin"/>
    </border>
    <border>
      <left>
        <color indexed="63"/>
      </left>
      <right>
        <color indexed="63"/>
      </right>
      <top style="thin">
        <color theme="0"/>
      </top>
      <bottom style="thin"/>
    </border>
    <border>
      <left>
        <color indexed="63"/>
      </left>
      <right style="thin">
        <color theme="0"/>
      </right>
      <top style="thin">
        <color theme="0"/>
      </top>
      <bottom style="thin"/>
    </border>
    <border>
      <left style="thin"/>
      <right>
        <color indexed="63"/>
      </right>
      <top style="thin"/>
      <bottom>
        <color indexed="63"/>
      </bottom>
    </border>
    <border>
      <left/>
      <right/>
      <top/>
      <bottom style="thin">
        <color indexed="18"/>
      </bottom>
    </border>
    <border>
      <left style="thin">
        <color indexed="18"/>
      </left>
      <right>
        <color indexed="63"/>
      </right>
      <top style="thin">
        <color indexed="18"/>
      </top>
      <bottom>
        <color indexed="63"/>
      </bottom>
    </border>
    <border>
      <left>
        <color indexed="63"/>
      </left>
      <right>
        <color indexed="63"/>
      </right>
      <top style="thin">
        <color indexed="18"/>
      </top>
      <bottom>
        <color indexed="63"/>
      </bottom>
    </border>
    <border>
      <left style="thin">
        <color indexed="18"/>
      </left>
      <right>
        <color indexed="63"/>
      </right>
      <top style="thin">
        <color indexed="18"/>
      </top>
      <bottom style="thin">
        <color indexed="18"/>
      </bottom>
    </border>
    <border>
      <left>
        <color indexed="63"/>
      </left>
      <right style="thin">
        <color indexed="18"/>
      </right>
      <top style="thin">
        <color indexed="18"/>
      </top>
      <bottom style="thin">
        <color indexed="18"/>
      </bottom>
    </border>
    <border>
      <left style="thin">
        <color theme="1"/>
      </left>
      <right>
        <color indexed="63"/>
      </right>
      <top>
        <color indexed="63"/>
      </top>
      <bottom style="thin">
        <color theme="1"/>
      </bottom>
    </border>
    <border>
      <left>
        <color indexed="63"/>
      </left>
      <right>
        <color indexed="63"/>
      </right>
      <top>
        <color indexed="63"/>
      </top>
      <bottom style="thin">
        <color theme="1"/>
      </bottom>
    </border>
    <border>
      <left>
        <color indexed="63"/>
      </left>
      <right style="thin">
        <color theme="1"/>
      </right>
      <top>
        <color indexed="63"/>
      </top>
      <bottom style="thin">
        <color theme="1"/>
      </bottom>
    </border>
    <border>
      <left>
        <color indexed="63"/>
      </left>
      <right>
        <color indexed="63"/>
      </right>
      <top>
        <color indexed="63"/>
      </top>
      <bottom style="thin">
        <color rgb="FF002060"/>
      </bottom>
    </border>
    <border>
      <left/>
      <right style="thin"/>
      <top>
        <color indexed="63"/>
      </top>
      <bottom style="thin"/>
    </border>
    <border>
      <left style="thin"/>
      <right/>
      <top>
        <color indexed="63"/>
      </top>
      <bottom style="thin"/>
    </border>
  </borders>
  <cellStyleXfs count="43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2" borderId="0" applyNumberFormat="0" applyBorder="0" applyAlignment="0" applyProtection="0"/>
    <xf numFmtId="0" fontId="4" fillId="3"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4" fillId="5"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4" fillId="7"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4" fillId="9"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4" fillId="11"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4" fillId="13"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4" fillId="15"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4" fillId="17"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4" fillId="19"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4" fillId="9"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4" fillId="15"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4" fillId="23" borderId="0" applyNumberFormat="0" applyBorder="0" applyAlignment="0" applyProtection="0"/>
    <xf numFmtId="0" fontId="61" fillId="24" borderId="0" applyNumberFormat="0" applyBorder="0" applyAlignment="0" applyProtection="0"/>
    <xf numFmtId="0" fontId="61" fillId="24" borderId="0" applyNumberFormat="0" applyBorder="0" applyAlignment="0" applyProtection="0"/>
    <xf numFmtId="0" fontId="5" fillId="25" borderId="0" applyNumberFormat="0" applyBorder="0" applyAlignment="0" applyProtection="0"/>
    <xf numFmtId="0" fontId="61" fillId="26" borderId="0" applyNumberFormat="0" applyBorder="0" applyAlignment="0" applyProtection="0"/>
    <xf numFmtId="0" fontId="61" fillId="26" borderId="0" applyNumberFormat="0" applyBorder="0" applyAlignment="0" applyProtection="0"/>
    <xf numFmtId="0" fontId="5" fillId="1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5" fillId="19"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5" fillId="29"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5" fillId="31"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5" fillId="33"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5" fillId="35"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5" fillId="37" borderId="0" applyNumberFormat="0" applyBorder="0" applyAlignment="0" applyProtection="0"/>
    <xf numFmtId="0" fontId="61" fillId="38" borderId="0" applyNumberFormat="0" applyBorder="0" applyAlignment="0" applyProtection="0"/>
    <xf numFmtId="0" fontId="61" fillId="38" borderId="0" applyNumberFormat="0" applyBorder="0" applyAlignment="0" applyProtection="0"/>
    <xf numFmtId="0" fontId="5" fillId="39" borderId="0" applyNumberFormat="0" applyBorder="0" applyAlignment="0" applyProtection="0"/>
    <xf numFmtId="0" fontId="61" fillId="40" borderId="0" applyNumberFormat="0" applyBorder="0" applyAlignment="0" applyProtection="0"/>
    <xf numFmtId="0" fontId="61" fillId="40" borderId="0" applyNumberFormat="0" applyBorder="0" applyAlignment="0" applyProtection="0"/>
    <xf numFmtId="0" fontId="5" fillId="29" borderId="0" applyNumberFormat="0" applyBorder="0" applyAlignment="0" applyProtection="0"/>
    <xf numFmtId="0" fontId="61" fillId="41" borderId="0" applyNumberFormat="0" applyBorder="0" applyAlignment="0" applyProtection="0"/>
    <xf numFmtId="0" fontId="61" fillId="41" borderId="0" applyNumberFormat="0" applyBorder="0" applyAlignment="0" applyProtection="0"/>
    <xf numFmtId="0" fontId="5" fillId="31" borderId="0" applyNumberFormat="0" applyBorder="0" applyAlignment="0" applyProtection="0"/>
    <xf numFmtId="0" fontId="61" fillId="42" borderId="0" applyNumberFormat="0" applyBorder="0" applyAlignment="0" applyProtection="0"/>
    <xf numFmtId="0" fontId="61" fillId="42" borderId="0" applyNumberFormat="0" applyBorder="0" applyAlignment="0" applyProtection="0"/>
    <xf numFmtId="0" fontId="5" fillId="43" borderId="0" applyNumberFormat="0" applyBorder="0" applyAlignment="0" applyProtection="0"/>
    <xf numFmtId="0" fontId="62" fillId="44" borderId="0" applyNumberFormat="0" applyBorder="0" applyAlignment="0" applyProtection="0"/>
    <xf numFmtId="0" fontId="62" fillId="44" borderId="0" applyNumberFormat="0" applyBorder="0" applyAlignment="0" applyProtection="0"/>
    <xf numFmtId="0" fontId="6" fillId="5" borderId="0" applyNumberFormat="0" applyBorder="0" applyAlignment="0" applyProtection="0"/>
    <xf numFmtId="0" fontId="63" fillId="45" borderId="1" applyNumberFormat="0" applyAlignment="0" applyProtection="0"/>
    <xf numFmtId="0" fontId="63" fillId="45" borderId="1" applyNumberFormat="0" applyAlignment="0" applyProtection="0"/>
    <xf numFmtId="0" fontId="7" fillId="46" borderId="2" applyNumberFormat="0" applyAlignment="0" applyProtection="0"/>
    <xf numFmtId="0" fontId="64" fillId="47" borderId="3" applyNumberFormat="0" applyAlignment="0" applyProtection="0"/>
    <xf numFmtId="0" fontId="64" fillId="47" borderId="3" applyNumberFormat="0" applyAlignment="0" applyProtection="0"/>
    <xf numFmtId="0" fontId="8" fillId="48"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9" fillId="0" borderId="0" applyNumberFormat="0" applyFill="0" applyBorder="0" applyAlignment="0" applyProtection="0"/>
    <xf numFmtId="0" fontId="66" fillId="0" borderId="0" applyNumberFormat="0" applyFill="0" applyBorder="0" applyAlignment="0" applyProtection="0"/>
    <xf numFmtId="0" fontId="67" fillId="49" borderId="0" applyNumberFormat="0" applyBorder="0" applyAlignment="0" applyProtection="0"/>
    <xf numFmtId="0" fontId="67" fillId="49" borderId="0" applyNumberFormat="0" applyBorder="0" applyAlignment="0" applyProtection="0"/>
    <xf numFmtId="0" fontId="10" fillId="7" borderId="0" applyNumberFormat="0" applyBorder="0" applyAlignment="0" applyProtection="0"/>
    <xf numFmtId="0" fontId="68" fillId="0" borderId="5" applyNumberFormat="0" applyFill="0" applyAlignment="0" applyProtection="0"/>
    <xf numFmtId="0" fontId="68" fillId="0" borderId="5" applyNumberFormat="0" applyFill="0" applyAlignment="0" applyProtection="0"/>
    <xf numFmtId="0" fontId="11" fillId="0" borderId="6" applyNumberFormat="0" applyFill="0" applyAlignment="0" applyProtection="0"/>
    <xf numFmtId="0" fontId="69" fillId="0" borderId="7" applyNumberFormat="0" applyFill="0" applyAlignment="0" applyProtection="0"/>
    <xf numFmtId="0" fontId="69" fillId="0" borderId="7" applyNumberFormat="0" applyFill="0" applyAlignment="0" applyProtection="0"/>
    <xf numFmtId="0" fontId="12" fillId="0" borderId="8" applyNumberFormat="0" applyFill="0" applyAlignment="0" applyProtection="0"/>
    <xf numFmtId="0" fontId="70" fillId="0" borderId="9" applyNumberFormat="0" applyFill="0" applyAlignment="0" applyProtection="0"/>
    <xf numFmtId="0" fontId="70" fillId="0" borderId="9" applyNumberFormat="0" applyFill="0" applyAlignment="0" applyProtection="0"/>
    <xf numFmtId="0" fontId="13" fillId="0" borderId="10" applyNumberFormat="0" applyFill="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13" fillId="0" borderId="0" applyNumberFormat="0" applyFill="0" applyBorder="0" applyAlignment="0" applyProtection="0"/>
    <xf numFmtId="0" fontId="71" fillId="0" borderId="0" applyNumberFormat="0" applyFill="0" applyBorder="0" applyAlignment="0" applyProtection="0"/>
    <xf numFmtId="0" fontId="72" fillId="50" borderId="1" applyNumberFormat="0" applyAlignment="0" applyProtection="0"/>
    <xf numFmtId="0" fontId="72" fillId="50" borderId="1" applyNumberFormat="0" applyAlignment="0" applyProtection="0"/>
    <xf numFmtId="0" fontId="14" fillId="13" borderId="2" applyNumberFormat="0" applyAlignment="0" applyProtection="0"/>
    <xf numFmtId="0" fontId="73" fillId="0" borderId="11" applyNumberFormat="0" applyFill="0" applyAlignment="0" applyProtection="0"/>
    <xf numFmtId="0" fontId="73" fillId="0" borderId="11" applyNumberFormat="0" applyFill="0" applyAlignment="0" applyProtection="0"/>
    <xf numFmtId="0" fontId="15" fillId="0" borderId="12" applyNumberFormat="0" applyFill="0" applyAlignment="0" applyProtection="0"/>
    <xf numFmtId="0" fontId="74" fillId="51" borderId="0" applyNumberFormat="0" applyBorder="0" applyAlignment="0" applyProtection="0"/>
    <xf numFmtId="0" fontId="74" fillId="51" borderId="0" applyNumberFormat="0" applyBorder="0" applyAlignment="0" applyProtection="0"/>
    <xf numFmtId="0" fontId="16" fillId="52"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 fillId="0" borderId="0">
      <alignment/>
      <protection/>
    </xf>
    <xf numFmtId="0" fontId="4" fillId="0" borderId="0">
      <alignment/>
      <protection/>
    </xf>
    <xf numFmtId="0" fontId="2" fillId="0" borderId="0">
      <alignment/>
      <protection/>
    </xf>
    <xf numFmtId="0" fontId="4"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2"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53" borderId="13" applyNumberFormat="0" applyFont="0" applyAlignment="0" applyProtection="0"/>
    <xf numFmtId="0" fontId="0" fillId="53" borderId="13"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75" fillId="45" borderId="15" applyNumberFormat="0" applyAlignment="0" applyProtection="0"/>
    <xf numFmtId="0" fontId="75" fillId="45" borderId="15" applyNumberFormat="0" applyAlignment="0" applyProtection="0"/>
    <xf numFmtId="0" fontId="17" fillId="46" borderId="16" applyNumberFormat="0" applyAlignment="0" applyProtection="0"/>
    <xf numFmtId="9" fontId="0" fillId="0" borderId="0"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18" fillId="0" borderId="0" applyNumberFormat="0" applyFill="0" applyBorder="0" applyAlignment="0" applyProtection="0"/>
    <xf numFmtId="0" fontId="77" fillId="0" borderId="17" applyNumberFormat="0" applyFill="0" applyAlignment="0" applyProtection="0"/>
    <xf numFmtId="0" fontId="77" fillId="0" borderId="17" applyNumberFormat="0" applyFill="0" applyAlignment="0" applyProtection="0"/>
    <xf numFmtId="0" fontId="19" fillId="0" borderId="18" applyNumberFormat="0" applyFill="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20" fillId="0" borderId="0" applyNumberFormat="0" applyFill="0" applyBorder="0" applyAlignment="0" applyProtection="0"/>
  </cellStyleXfs>
  <cellXfs count="186">
    <xf numFmtId="0" fontId="0" fillId="0" borderId="0" xfId="0" applyFont="1" applyAlignment="1">
      <alignment/>
    </xf>
    <xf numFmtId="0" fontId="0" fillId="0" borderId="0" xfId="0" applyAlignment="1">
      <alignment/>
    </xf>
    <xf numFmtId="0" fontId="0" fillId="0" borderId="0" xfId="0" applyAlignment="1">
      <alignment/>
    </xf>
    <xf numFmtId="0" fontId="0" fillId="0" borderId="0" xfId="0" applyFont="1" applyAlignment="1">
      <alignment/>
    </xf>
    <xf numFmtId="0" fontId="79" fillId="55" borderId="19" xfId="143" applyFont="1" applyFill="1" applyBorder="1" applyAlignment="1">
      <alignment horizontal="center" vertical="center"/>
      <protection/>
    </xf>
    <xf numFmtId="0" fontId="79" fillId="55" borderId="19" xfId="143" applyFont="1" applyFill="1" applyBorder="1" applyAlignment="1">
      <alignment horizontal="center" vertical="center" wrapText="1"/>
      <protection/>
    </xf>
    <xf numFmtId="0" fontId="80" fillId="0" borderId="0" xfId="0" applyFont="1" applyAlignment="1">
      <alignment/>
    </xf>
    <xf numFmtId="0" fontId="81" fillId="0" borderId="0" xfId="0" applyFont="1" applyAlignment="1">
      <alignment/>
    </xf>
    <xf numFmtId="0" fontId="78" fillId="0" borderId="0" xfId="0" applyFont="1" applyAlignment="1">
      <alignment/>
    </xf>
    <xf numFmtId="0" fontId="82" fillId="0" borderId="0" xfId="0" applyFont="1" applyAlignment="1">
      <alignment/>
    </xf>
    <xf numFmtId="0" fontId="83" fillId="0" borderId="0" xfId="0" applyFont="1" applyBorder="1" applyAlignment="1">
      <alignment/>
    </xf>
    <xf numFmtId="0" fontId="84" fillId="0" borderId="0" xfId="0" applyFont="1" applyAlignment="1">
      <alignment/>
    </xf>
    <xf numFmtId="0" fontId="85" fillId="0" borderId="20" xfId="144" applyFont="1" applyBorder="1" applyAlignment="1">
      <alignment horizontal="center" vertical="center"/>
      <protection/>
    </xf>
    <xf numFmtId="0" fontId="85" fillId="0" borderId="20" xfId="144" applyFont="1" applyBorder="1" applyAlignment="1">
      <alignment horizontal="center" vertical="center" wrapText="1"/>
      <protection/>
    </xf>
    <xf numFmtId="0" fontId="86" fillId="0" borderId="19" xfId="0" applyFont="1" applyBorder="1" applyAlignment="1">
      <alignment vertical="center" wrapText="1"/>
    </xf>
    <xf numFmtId="0" fontId="87" fillId="0" borderId="19" xfId="0" applyFont="1" applyFill="1" applyBorder="1" applyAlignment="1">
      <alignment vertical="center"/>
    </xf>
    <xf numFmtId="181" fontId="87" fillId="0" borderId="19" xfId="0" applyNumberFormat="1" applyFont="1" applyBorder="1" applyAlignment="1">
      <alignment horizontal="center" vertical="center"/>
    </xf>
    <xf numFmtId="0" fontId="87" fillId="0" borderId="19" xfId="0" applyFont="1" applyBorder="1" applyAlignment="1">
      <alignment horizontal="center" vertical="center"/>
    </xf>
    <xf numFmtId="181" fontId="79" fillId="0" borderId="19" xfId="0" applyNumberFormat="1" applyFont="1" applyBorder="1" applyAlignment="1">
      <alignment horizontal="center" vertical="center"/>
    </xf>
    <xf numFmtId="181" fontId="87" fillId="0" borderId="0" xfId="0" applyNumberFormat="1" applyFont="1" applyBorder="1" applyAlignment="1">
      <alignment horizontal="center" vertical="center"/>
    </xf>
    <xf numFmtId="0" fontId="87" fillId="0" borderId="20" xfId="144" applyFont="1" applyBorder="1" applyAlignment="1">
      <alignment horizontal="center" vertical="center"/>
      <protection/>
    </xf>
    <xf numFmtId="0" fontId="87" fillId="0" borderId="21" xfId="0" applyFont="1" applyFill="1" applyBorder="1" applyAlignment="1">
      <alignment vertical="center"/>
    </xf>
    <xf numFmtId="0" fontId="0" fillId="0" borderId="22" xfId="0" applyBorder="1" applyAlignment="1">
      <alignment/>
    </xf>
    <xf numFmtId="0" fontId="78" fillId="0" borderId="22" xfId="0" applyFont="1" applyBorder="1" applyAlignment="1">
      <alignment/>
    </xf>
    <xf numFmtId="0" fontId="88" fillId="0" borderId="23" xfId="327" applyFont="1" applyBorder="1" applyAlignment="1">
      <alignment vertical="center"/>
      <protection/>
    </xf>
    <xf numFmtId="0" fontId="88" fillId="0" borderId="24" xfId="327" applyFont="1" applyBorder="1" applyAlignment="1">
      <alignment vertical="center"/>
      <protection/>
    </xf>
    <xf numFmtId="0" fontId="0" fillId="0" borderId="24" xfId="0" applyBorder="1" applyAlignment="1">
      <alignment/>
    </xf>
    <xf numFmtId="0" fontId="78" fillId="0" borderId="24" xfId="0" applyFont="1" applyBorder="1" applyAlignment="1">
      <alignment/>
    </xf>
    <xf numFmtId="0" fontId="0" fillId="0" borderId="25" xfId="0" applyBorder="1" applyAlignment="1">
      <alignment/>
    </xf>
    <xf numFmtId="0" fontId="0" fillId="0" borderId="26" xfId="0" applyBorder="1" applyAlignment="1">
      <alignment/>
    </xf>
    <xf numFmtId="3" fontId="3" fillId="0" borderId="26" xfId="0" applyNumberFormat="1" applyFont="1" applyBorder="1" applyAlignment="1">
      <alignment horizontal="right" vertical="center"/>
    </xf>
    <xf numFmtId="0" fontId="89" fillId="0" borderId="19" xfId="0" applyFont="1" applyBorder="1" applyAlignment="1">
      <alignment vertical="center" wrapText="1"/>
    </xf>
    <xf numFmtId="181" fontId="89" fillId="0" borderId="19" xfId="0" applyNumberFormat="1" applyFont="1" applyBorder="1" applyAlignment="1">
      <alignment horizontal="right" vertical="center" wrapText="1"/>
    </xf>
    <xf numFmtId="4" fontId="87" fillId="0" borderId="19" xfId="0" applyNumberFormat="1" applyFont="1" applyBorder="1" applyAlignment="1">
      <alignment horizontal="center" vertical="center"/>
    </xf>
    <xf numFmtId="0" fontId="90" fillId="0" borderId="23" xfId="327" applyFont="1" applyBorder="1" applyAlignment="1">
      <alignment horizontal="right" vertical="center"/>
      <protection/>
    </xf>
    <xf numFmtId="0" fontId="91" fillId="0" borderId="24" xfId="0" applyFont="1" applyBorder="1" applyAlignment="1">
      <alignment vertical="center"/>
    </xf>
    <xf numFmtId="0" fontId="91" fillId="0" borderId="24" xfId="0" applyFont="1" applyBorder="1" applyAlignment="1">
      <alignment/>
    </xf>
    <xf numFmtId="0" fontId="92" fillId="0" borderId="24" xfId="0" applyFont="1" applyBorder="1" applyAlignment="1">
      <alignment/>
    </xf>
    <xf numFmtId="0" fontId="92" fillId="0" borderId="24" xfId="0" applyFont="1" applyBorder="1" applyAlignment="1">
      <alignment vertical="center"/>
    </xf>
    <xf numFmtId="0" fontId="90" fillId="0" borderId="24" xfId="327" applyFont="1" applyBorder="1" applyAlignment="1">
      <alignment horizontal="right" vertical="center"/>
      <protection/>
    </xf>
    <xf numFmtId="0" fontId="93" fillId="0" borderId="24" xfId="0" applyFont="1" applyBorder="1" applyAlignment="1">
      <alignment vertical="center"/>
    </xf>
    <xf numFmtId="3" fontId="90" fillId="0" borderId="24" xfId="0" applyNumberFormat="1" applyFont="1" applyBorder="1" applyAlignment="1">
      <alignment horizontal="right" vertical="center"/>
    </xf>
    <xf numFmtId="3" fontId="92" fillId="0" borderId="24" xfId="0" applyNumberFormat="1" applyFont="1" applyBorder="1" applyAlignment="1">
      <alignment vertical="center"/>
    </xf>
    <xf numFmtId="0" fontId="90" fillId="0" borderId="23" xfId="327" applyFont="1" applyBorder="1" applyAlignment="1">
      <alignment vertical="center"/>
      <protection/>
    </xf>
    <xf numFmtId="0" fontId="94" fillId="0" borderId="24" xfId="0" applyFont="1" applyBorder="1" applyAlignment="1">
      <alignment horizontal="right" vertical="center"/>
    </xf>
    <xf numFmtId="0" fontId="90" fillId="0" borderId="23" xfId="327" applyFont="1" applyBorder="1" applyAlignment="1">
      <alignment vertical="center" wrapText="1"/>
      <protection/>
    </xf>
    <xf numFmtId="0" fontId="21" fillId="0" borderId="24" xfId="327" applyFont="1" applyBorder="1" applyAlignment="1">
      <alignment vertical="center"/>
      <protection/>
    </xf>
    <xf numFmtId="3" fontId="91" fillId="0" borderId="24" xfId="0" applyNumberFormat="1" applyFont="1" applyBorder="1" applyAlignment="1">
      <alignment vertical="center"/>
    </xf>
    <xf numFmtId="0" fontId="90" fillId="0" borderId="24" xfId="0" applyFont="1" applyBorder="1" applyAlignment="1">
      <alignment vertical="center"/>
    </xf>
    <xf numFmtId="181" fontId="90" fillId="0" borderId="24" xfId="327" applyNumberFormat="1" applyFont="1" applyBorder="1" applyAlignment="1">
      <alignment horizontal="right" vertical="center"/>
      <protection/>
    </xf>
    <xf numFmtId="0" fontId="90" fillId="0" borderId="24" xfId="327" applyFont="1" applyBorder="1" applyAlignment="1">
      <alignment vertical="center"/>
      <protection/>
    </xf>
    <xf numFmtId="181" fontId="95" fillId="0" borderId="24" xfId="327" applyNumberFormat="1" applyFont="1" applyBorder="1" applyAlignment="1">
      <alignment vertical="center" wrapText="1"/>
      <protection/>
    </xf>
    <xf numFmtId="3" fontId="90" fillId="0" borderId="24" xfId="0" applyNumberFormat="1" applyFont="1" applyBorder="1" applyAlignment="1">
      <alignment vertical="center"/>
    </xf>
    <xf numFmtId="0" fontId="87" fillId="0" borderId="19" xfId="0" applyFont="1" applyFill="1" applyBorder="1" applyAlignment="1">
      <alignment horizontal="right" vertical="center"/>
    </xf>
    <xf numFmtId="0" fontId="96" fillId="0" borderId="0" xfId="0" applyFont="1" applyAlignment="1">
      <alignment vertical="center"/>
    </xf>
    <xf numFmtId="0" fontId="87" fillId="0" borderId="27" xfId="0" applyFont="1" applyFill="1" applyBorder="1" applyAlignment="1">
      <alignment horizontal="center" vertical="center"/>
    </xf>
    <xf numFmtId="180" fontId="87" fillId="0" borderId="28" xfId="0" applyNumberFormat="1" applyFont="1" applyBorder="1" applyAlignment="1">
      <alignment horizontal="center" vertical="center"/>
    </xf>
    <xf numFmtId="2" fontId="87" fillId="0" borderId="28" xfId="0" applyNumberFormat="1" applyFont="1" applyBorder="1" applyAlignment="1">
      <alignment horizontal="center" vertical="center"/>
    </xf>
    <xf numFmtId="0" fontId="87" fillId="0" borderId="0" xfId="0" applyFont="1" applyBorder="1" applyAlignment="1">
      <alignment/>
    </xf>
    <xf numFmtId="180" fontId="87" fillId="0" borderId="29" xfId="0" applyNumberFormat="1" applyFont="1" applyBorder="1" applyAlignment="1">
      <alignment horizontal="center" vertical="center"/>
    </xf>
    <xf numFmtId="4" fontId="87" fillId="0" borderId="28" xfId="0" applyNumberFormat="1" applyFont="1" applyBorder="1" applyAlignment="1">
      <alignment horizontal="center" vertical="center"/>
    </xf>
    <xf numFmtId="3" fontId="87" fillId="0" borderId="19" xfId="0" applyNumberFormat="1" applyFont="1" applyBorder="1" applyAlignment="1">
      <alignment horizontal="center" vertical="center"/>
    </xf>
    <xf numFmtId="2" fontId="89" fillId="0" borderId="19" xfId="0" applyNumberFormat="1" applyFont="1" applyBorder="1" applyAlignment="1">
      <alignment horizontal="right" vertical="center" wrapText="1"/>
    </xf>
    <xf numFmtId="0" fontId="87" fillId="0" borderId="0" xfId="0" applyFont="1" applyFill="1" applyBorder="1" applyAlignment="1">
      <alignment vertical="center"/>
    </xf>
    <xf numFmtId="181" fontId="87" fillId="0" borderId="30" xfId="0" applyNumberFormat="1" applyFont="1" applyBorder="1" applyAlignment="1">
      <alignment horizontal="center" vertical="center"/>
    </xf>
    <xf numFmtId="0" fontId="0" fillId="0" borderId="0" xfId="0" applyBorder="1" applyAlignment="1">
      <alignment/>
    </xf>
    <xf numFmtId="0" fontId="78" fillId="0" borderId="0" xfId="0" applyFont="1" applyBorder="1" applyAlignment="1">
      <alignment/>
    </xf>
    <xf numFmtId="0" fontId="87" fillId="0" borderId="20" xfId="0" applyFont="1" applyFill="1" applyBorder="1" applyAlignment="1">
      <alignment vertical="center"/>
    </xf>
    <xf numFmtId="181" fontId="87" fillId="0" borderId="20" xfId="0" applyNumberFormat="1" applyFont="1" applyBorder="1" applyAlignment="1">
      <alignment horizontal="center" vertical="center"/>
    </xf>
    <xf numFmtId="0" fontId="87" fillId="0" borderId="20" xfId="0" applyFont="1" applyFill="1" applyBorder="1" applyAlignment="1">
      <alignment vertical="center"/>
    </xf>
    <xf numFmtId="181" fontId="79" fillId="0" borderId="20" xfId="0" applyNumberFormat="1" applyFont="1" applyBorder="1" applyAlignment="1">
      <alignment horizontal="center" vertical="center"/>
    </xf>
    <xf numFmtId="0" fontId="87" fillId="0" borderId="19" xfId="0" applyFont="1" applyFill="1" applyBorder="1" applyAlignment="1">
      <alignment vertical="center"/>
    </xf>
    <xf numFmtId="3" fontId="87" fillId="0" borderId="19" xfId="0" applyNumberFormat="1" applyFont="1" applyBorder="1" applyAlignment="1">
      <alignment horizontal="right" vertical="center"/>
    </xf>
    <xf numFmtId="3" fontId="87" fillId="0" borderId="19" xfId="0" applyNumberFormat="1" applyFont="1" applyBorder="1" applyAlignment="1">
      <alignment horizontal="right" vertical="center"/>
    </xf>
    <xf numFmtId="181" fontId="87" fillId="0" borderId="19" xfId="0" applyNumberFormat="1" applyFont="1" applyBorder="1" applyAlignment="1">
      <alignment horizontal="center" vertical="center"/>
    </xf>
    <xf numFmtId="181" fontId="87" fillId="0" borderId="19" xfId="0" applyNumberFormat="1" applyFont="1" applyBorder="1" applyAlignment="1">
      <alignment horizontal="center" vertical="center"/>
    </xf>
    <xf numFmtId="0" fontId="87" fillId="0" borderId="31" xfId="0" applyFont="1" applyFill="1" applyBorder="1" applyAlignment="1">
      <alignment horizontal="right" vertical="center"/>
    </xf>
    <xf numFmtId="3" fontId="87" fillId="0" borderId="31" xfId="0" applyNumberFormat="1" applyFont="1" applyBorder="1" applyAlignment="1">
      <alignment horizontal="right" vertical="center"/>
    </xf>
    <xf numFmtId="0" fontId="87" fillId="0" borderId="31" xfId="0" applyFont="1" applyFill="1" applyBorder="1" applyAlignment="1">
      <alignment vertical="center"/>
    </xf>
    <xf numFmtId="181" fontId="87" fillId="0" borderId="31" xfId="0" applyNumberFormat="1" applyFont="1" applyBorder="1" applyAlignment="1">
      <alignment horizontal="center" vertical="center"/>
    </xf>
    <xf numFmtId="4" fontId="87" fillId="0" borderId="31" xfId="0" applyNumberFormat="1" applyFont="1" applyBorder="1" applyAlignment="1">
      <alignment horizontal="center" vertical="center"/>
    </xf>
    <xf numFmtId="3" fontId="87" fillId="0" borderId="32" xfId="0" applyNumberFormat="1" applyFont="1" applyBorder="1" applyAlignment="1">
      <alignment horizontal="right" vertical="center"/>
    </xf>
    <xf numFmtId="0" fontId="87" fillId="0" borderId="32" xfId="0" applyFont="1" applyBorder="1" applyAlignment="1">
      <alignment/>
    </xf>
    <xf numFmtId="181" fontId="87" fillId="0" borderId="19" xfId="0" applyNumberFormat="1" applyFont="1" applyBorder="1" applyAlignment="1">
      <alignment horizontal="center" vertical="center"/>
    </xf>
    <xf numFmtId="181" fontId="87" fillId="0" borderId="19" xfId="0" applyNumberFormat="1" applyFont="1" applyBorder="1" applyAlignment="1">
      <alignment horizontal="center" vertical="center"/>
    </xf>
    <xf numFmtId="181" fontId="87" fillId="0" borderId="19" xfId="0" applyNumberFormat="1" applyFont="1" applyBorder="1" applyAlignment="1">
      <alignment horizontal="center" vertical="center"/>
    </xf>
    <xf numFmtId="181" fontId="87" fillId="0" borderId="19" xfId="0" applyNumberFormat="1" applyFont="1" applyBorder="1" applyAlignment="1">
      <alignment horizontal="center" vertical="center"/>
    </xf>
    <xf numFmtId="0" fontId="79" fillId="55" borderId="19" xfId="144" applyFont="1" applyFill="1" applyBorder="1" applyAlignment="1">
      <alignment horizontal="center" vertical="center"/>
      <protection/>
    </xf>
    <xf numFmtId="0" fontId="79" fillId="55" borderId="19" xfId="144" applyFont="1" applyFill="1" applyBorder="1" applyAlignment="1">
      <alignment horizontal="center" vertical="center" wrapText="1"/>
      <protection/>
    </xf>
    <xf numFmtId="181" fontId="87" fillId="0" borderId="19" xfId="0" applyNumberFormat="1" applyFont="1" applyBorder="1" applyAlignment="1">
      <alignment horizontal="center" vertical="center"/>
    </xf>
    <xf numFmtId="0" fontId="97" fillId="0" borderId="0" xfId="0" applyFont="1" applyAlignment="1">
      <alignment/>
    </xf>
    <xf numFmtId="181" fontId="87" fillId="0" borderId="19" xfId="0" applyNumberFormat="1" applyFont="1" applyBorder="1" applyAlignment="1">
      <alignment horizontal="center" vertical="center"/>
    </xf>
    <xf numFmtId="4" fontId="98" fillId="0" borderId="24" xfId="327" applyNumberFormat="1" applyFont="1" applyBorder="1" applyAlignment="1">
      <alignment vertical="center" wrapText="1"/>
      <protection/>
    </xf>
    <xf numFmtId="4" fontId="99" fillId="0" borderId="19" xfId="0" applyNumberFormat="1" applyFont="1" applyBorder="1" applyAlignment="1">
      <alignment horizontal="center" vertical="center"/>
    </xf>
    <xf numFmtId="4" fontId="100" fillId="0" borderId="19" xfId="0" applyNumberFormat="1" applyFont="1" applyBorder="1" applyAlignment="1">
      <alignment horizontal="center" vertical="center"/>
    </xf>
    <xf numFmtId="181" fontId="87" fillId="0" borderId="19" xfId="0" applyNumberFormat="1" applyFont="1" applyBorder="1" applyAlignment="1">
      <alignment horizontal="center" vertical="center"/>
    </xf>
    <xf numFmtId="181" fontId="87" fillId="0" borderId="19" xfId="0" applyNumberFormat="1" applyFont="1" applyBorder="1" applyAlignment="1">
      <alignment horizontal="center" vertical="center"/>
    </xf>
    <xf numFmtId="181" fontId="87" fillId="0" borderId="19" xfId="0" applyNumberFormat="1" applyFont="1" applyBorder="1" applyAlignment="1">
      <alignment horizontal="center" vertical="center"/>
    </xf>
    <xf numFmtId="181" fontId="87" fillId="0" borderId="19" xfId="0" applyNumberFormat="1" applyFont="1" applyBorder="1" applyAlignment="1">
      <alignment horizontal="center" vertical="center"/>
    </xf>
    <xf numFmtId="181" fontId="87" fillId="0" borderId="19" xfId="0" applyNumberFormat="1" applyFont="1" applyBorder="1" applyAlignment="1">
      <alignment horizontal="center" vertical="center"/>
    </xf>
    <xf numFmtId="0" fontId="22" fillId="55" borderId="27" xfId="0" applyFont="1" applyFill="1" applyBorder="1" applyAlignment="1">
      <alignment horizontal="center" vertical="center"/>
    </xf>
    <xf numFmtId="0" fontId="22" fillId="55" borderId="27" xfId="0" applyFont="1" applyFill="1" applyBorder="1" applyAlignment="1">
      <alignment horizontal="center" vertical="center" wrapText="1"/>
    </xf>
    <xf numFmtId="0" fontId="23" fillId="0" borderId="27" xfId="144" applyFont="1" applyFill="1" applyBorder="1" applyAlignment="1">
      <alignment horizontal="right" vertical="center"/>
      <protection/>
    </xf>
    <xf numFmtId="0" fontId="23" fillId="0" borderId="27" xfId="144" applyFont="1" applyFill="1" applyBorder="1" applyAlignment="1">
      <alignment horizontal="left" vertical="center"/>
      <protection/>
    </xf>
    <xf numFmtId="3" fontId="23" fillId="0" borderId="33" xfId="144" applyNumberFormat="1" applyFont="1" applyFill="1" applyBorder="1" applyAlignment="1">
      <alignment horizontal="center" vertical="center"/>
      <protection/>
    </xf>
    <xf numFmtId="0" fontId="80" fillId="0" borderId="0" xfId="0" applyFont="1" applyAlignment="1">
      <alignment/>
    </xf>
    <xf numFmtId="0" fontId="23" fillId="55" borderId="27" xfId="0" applyFont="1" applyFill="1" applyBorder="1" applyAlignment="1">
      <alignment horizontal="center" vertical="center"/>
    </xf>
    <xf numFmtId="0" fontId="23" fillId="55" borderId="27" xfId="0" applyFont="1" applyFill="1" applyBorder="1" applyAlignment="1">
      <alignment horizontal="center" vertical="center" wrapText="1"/>
    </xf>
    <xf numFmtId="181" fontId="87" fillId="0" borderId="19" xfId="0" applyNumberFormat="1" applyFont="1" applyBorder="1" applyAlignment="1">
      <alignment horizontal="center" vertical="center"/>
    </xf>
    <xf numFmtId="0" fontId="24" fillId="0" borderId="0" xfId="0" applyFont="1" applyAlignment="1">
      <alignment vertical="center"/>
    </xf>
    <xf numFmtId="3" fontId="87" fillId="0" borderId="34" xfId="0" applyNumberFormat="1" applyFont="1" applyBorder="1" applyAlignment="1">
      <alignment horizontal="right" vertical="center"/>
    </xf>
    <xf numFmtId="3" fontId="87" fillId="0" borderId="31" xfId="0" applyNumberFormat="1" applyFont="1" applyBorder="1" applyAlignment="1">
      <alignment horizontal="right" vertical="center"/>
    </xf>
    <xf numFmtId="3" fontId="87" fillId="0" borderId="35" xfId="0" applyNumberFormat="1" applyFont="1" applyBorder="1" applyAlignment="1">
      <alignment horizontal="right" vertical="center"/>
    </xf>
    <xf numFmtId="0" fontId="89" fillId="0" borderId="31" xfId="0" applyFont="1" applyBorder="1" applyAlignment="1">
      <alignment horizontal="center" vertical="center"/>
    </xf>
    <xf numFmtId="0" fontId="89" fillId="0" borderId="0" xfId="0" applyFont="1" applyBorder="1" applyAlignment="1">
      <alignment horizontal="center" vertical="center"/>
    </xf>
    <xf numFmtId="0" fontId="87" fillId="0" borderId="34" xfId="0" applyFont="1" applyFill="1" applyBorder="1" applyAlignment="1">
      <alignment horizontal="right" vertical="center"/>
    </xf>
    <xf numFmtId="0" fontId="87" fillId="0" borderId="31" xfId="0" applyFont="1" applyFill="1" applyBorder="1" applyAlignment="1">
      <alignment horizontal="right" vertical="center"/>
    </xf>
    <xf numFmtId="0" fontId="87" fillId="0" borderId="35" xfId="0" applyFont="1" applyFill="1" applyBorder="1" applyAlignment="1">
      <alignment horizontal="right" vertical="center"/>
    </xf>
    <xf numFmtId="0" fontId="87" fillId="0" borderId="36" xfId="0" applyFont="1" applyFill="1" applyBorder="1" applyAlignment="1">
      <alignment horizontal="center" vertical="center"/>
    </xf>
    <xf numFmtId="0" fontId="87" fillId="0" borderId="31" xfId="0" applyFont="1" applyFill="1" applyBorder="1" applyAlignment="1">
      <alignment horizontal="center" vertical="center"/>
    </xf>
    <xf numFmtId="0" fontId="87" fillId="0" borderId="35" xfId="0" applyFont="1" applyFill="1" applyBorder="1" applyAlignment="1">
      <alignment horizontal="center" vertical="center"/>
    </xf>
    <xf numFmtId="0" fontId="89" fillId="0" borderId="19" xfId="144" applyFont="1" applyFill="1" applyBorder="1" applyAlignment="1">
      <alignment horizontal="center" vertical="center"/>
      <protection/>
    </xf>
    <xf numFmtId="0" fontId="89" fillId="0" borderId="19" xfId="0" applyFont="1" applyFill="1" applyBorder="1" applyAlignment="1">
      <alignment horizontal="center" vertical="center"/>
    </xf>
    <xf numFmtId="0" fontId="88" fillId="0" borderId="35" xfId="0" applyFont="1" applyFill="1" applyBorder="1" applyAlignment="1">
      <alignment horizontal="center" vertical="center"/>
    </xf>
    <xf numFmtId="0" fontId="88" fillId="0" borderId="19" xfId="0" applyFont="1" applyFill="1" applyBorder="1" applyAlignment="1">
      <alignment horizontal="center" vertical="center"/>
    </xf>
    <xf numFmtId="0" fontId="88" fillId="0" borderId="34" xfId="0" applyFont="1" applyFill="1" applyBorder="1" applyAlignment="1">
      <alignment horizontal="center" vertical="center"/>
    </xf>
    <xf numFmtId="0" fontId="89" fillId="0" borderId="37" xfId="0" applyFont="1" applyBorder="1" applyAlignment="1">
      <alignment horizontal="center" vertical="center"/>
    </xf>
    <xf numFmtId="0" fontId="87" fillId="0" borderId="34" xfId="0" applyFont="1" applyFill="1" applyBorder="1" applyAlignment="1">
      <alignment horizontal="center" vertical="center"/>
    </xf>
    <xf numFmtId="0" fontId="87" fillId="0" borderId="19" xfId="144" applyFont="1" applyFill="1" applyBorder="1" applyAlignment="1">
      <alignment horizontal="center" vertical="center"/>
      <protection/>
    </xf>
    <xf numFmtId="0" fontId="86" fillId="0" borderId="19" xfId="0" applyFont="1" applyFill="1" applyBorder="1" applyAlignment="1">
      <alignment horizontal="center" vertical="center"/>
    </xf>
    <xf numFmtId="2" fontId="87" fillId="0" borderId="19" xfId="143" applyNumberFormat="1" applyFont="1" applyFill="1" applyBorder="1" applyAlignment="1">
      <alignment horizontal="center" vertical="center"/>
      <protection/>
    </xf>
    <xf numFmtId="181" fontId="87" fillId="0" borderId="19" xfId="0" applyNumberFormat="1" applyFont="1" applyBorder="1" applyAlignment="1">
      <alignment horizontal="center" vertical="center"/>
    </xf>
    <xf numFmtId="0" fontId="89" fillId="0" borderId="34" xfId="0" applyFont="1" applyFill="1" applyBorder="1" applyAlignment="1">
      <alignment horizontal="center" vertical="center"/>
    </xf>
    <xf numFmtId="0" fontId="89" fillId="0" borderId="35" xfId="0" applyFont="1" applyFill="1" applyBorder="1" applyAlignment="1">
      <alignment horizontal="center" vertical="center"/>
    </xf>
    <xf numFmtId="0" fontId="87" fillId="0" borderId="19" xfId="143" applyFont="1" applyFill="1" applyBorder="1" applyAlignment="1">
      <alignment horizontal="center" vertical="center"/>
      <protection/>
    </xf>
    <xf numFmtId="181" fontId="87" fillId="0" borderId="34" xfId="0" applyNumberFormat="1" applyFont="1" applyBorder="1" applyAlignment="1">
      <alignment horizontal="center" vertical="center"/>
    </xf>
    <xf numFmtId="181" fontId="87" fillId="0" borderId="31" xfId="0" applyNumberFormat="1" applyFont="1" applyBorder="1" applyAlignment="1">
      <alignment horizontal="center" vertical="center"/>
    </xf>
    <xf numFmtId="181" fontId="87" fillId="0" borderId="35" xfId="0" applyNumberFormat="1" applyFont="1" applyBorder="1" applyAlignment="1">
      <alignment horizontal="center" vertical="center"/>
    </xf>
    <xf numFmtId="0" fontId="101" fillId="0" borderId="38" xfId="327" applyFont="1" applyBorder="1" applyAlignment="1">
      <alignment horizontal="right" vertical="center"/>
      <protection/>
    </xf>
    <xf numFmtId="0" fontId="101" fillId="0" borderId="39" xfId="327" applyFont="1" applyBorder="1" applyAlignment="1">
      <alignment horizontal="right" vertical="center"/>
      <protection/>
    </xf>
    <xf numFmtId="3" fontId="94" fillId="0" borderId="40" xfId="0" applyNumberFormat="1" applyFont="1" applyBorder="1" applyAlignment="1">
      <alignment horizontal="right" vertical="center"/>
    </xf>
    <xf numFmtId="3" fontId="94" fillId="0" borderId="41" xfId="0" applyNumberFormat="1" applyFont="1" applyBorder="1" applyAlignment="1">
      <alignment horizontal="right" vertical="center"/>
    </xf>
    <xf numFmtId="3" fontId="94" fillId="0" borderId="23" xfId="0" applyNumberFormat="1" applyFont="1" applyBorder="1" applyAlignment="1">
      <alignment horizontal="right" vertical="center"/>
    </xf>
    <xf numFmtId="0" fontId="88" fillId="0" borderId="42" xfId="0" applyFont="1" applyFill="1" applyBorder="1" applyAlignment="1">
      <alignment horizontal="center" vertical="center"/>
    </xf>
    <xf numFmtId="0" fontId="88" fillId="0" borderId="43" xfId="0" applyFont="1" applyFill="1" applyBorder="1" applyAlignment="1">
      <alignment horizontal="center" vertical="center"/>
    </xf>
    <xf numFmtId="0" fontId="88" fillId="0" borderId="44" xfId="0" applyFont="1" applyFill="1" applyBorder="1" applyAlignment="1">
      <alignment horizontal="center" vertical="center"/>
    </xf>
    <xf numFmtId="1" fontId="90" fillId="0" borderId="40" xfId="327" applyNumberFormat="1" applyFont="1" applyBorder="1" applyAlignment="1">
      <alignment horizontal="right" vertical="center"/>
      <protection/>
    </xf>
    <xf numFmtId="1" fontId="90" fillId="0" borderId="23" xfId="327" applyNumberFormat="1" applyFont="1" applyBorder="1" applyAlignment="1">
      <alignment horizontal="right" vertical="center"/>
      <protection/>
    </xf>
    <xf numFmtId="180" fontId="90" fillId="0" borderId="40" xfId="327" applyNumberFormat="1" applyFont="1" applyBorder="1" applyAlignment="1">
      <alignment horizontal="right" vertical="center"/>
      <protection/>
    </xf>
    <xf numFmtId="180" fontId="90" fillId="0" borderId="23" xfId="327" applyNumberFormat="1" applyFont="1" applyBorder="1" applyAlignment="1">
      <alignment horizontal="right" vertical="center"/>
      <protection/>
    </xf>
    <xf numFmtId="0" fontId="102" fillId="56" borderId="45" xfId="0" applyFont="1" applyFill="1" applyBorder="1" applyAlignment="1">
      <alignment horizontal="center" vertical="center"/>
    </xf>
    <xf numFmtId="0" fontId="102" fillId="56" borderId="37" xfId="0" applyFont="1" applyFill="1" applyBorder="1" applyAlignment="1">
      <alignment horizontal="center" vertical="center"/>
    </xf>
    <xf numFmtId="0" fontId="86" fillId="0" borderId="34" xfId="0" applyFont="1" applyFill="1" applyBorder="1" applyAlignment="1">
      <alignment horizontal="center" vertical="center"/>
    </xf>
    <xf numFmtId="0" fontId="86" fillId="0" borderId="35" xfId="0" applyFont="1" applyFill="1" applyBorder="1" applyAlignment="1">
      <alignment horizontal="center" vertical="center"/>
    </xf>
    <xf numFmtId="0" fontId="89" fillId="0" borderId="34" xfId="0" applyFont="1" applyFill="1" applyBorder="1" applyAlignment="1">
      <alignment horizontal="right" vertical="center"/>
    </xf>
    <xf numFmtId="0" fontId="89" fillId="0" borderId="35" xfId="0" applyFont="1" applyFill="1" applyBorder="1" applyAlignment="1">
      <alignment horizontal="right" vertical="center"/>
    </xf>
    <xf numFmtId="0" fontId="103" fillId="0" borderId="34" xfId="0" applyFont="1" applyBorder="1" applyAlignment="1">
      <alignment horizontal="right" vertical="center" wrapText="1"/>
    </xf>
    <xf numFmtId="0" fontId="103" fillId="0" borderId="31" xfId="0" applyFont="1" applyBorder="1" applyAlignment="1">
      <alignment horizontal="right" vertical="center" wrapText="1"/>
    </xf>
    <xf numFmtId="0" fontId="103" fillId="0" borderId="35" xfId="0" applyFont="1" applyBorder="1" applyAlignment="1">
      <alignment horizontal="right" vertical="center" wrapText="1"/>
    </xf>
    <xf numFmtId="3" fontId="87" fillId="0" borderId="34" xfId="0" applyNumberFormat="1" applyFont="1" applyBorder="1" applyAlignment="1">
      <alignment horizontal="center" vertical="center"/>
    </xf>
    <xf numFmtId="3" fontId="87" fillId="0" borderId="31" xfId="0" applyNumberFormat="1" applyFont="1" applyBorder="1" applyAlignment="1">
      <alignment horizontal="center" vertical="center"/>
    </xf>
    <xf numFmtId="3" fontId="87" fillId="0" borderId="35" xfId="0" applyNumberFormat="1" applyFont="1" applyBorder="1" applyAlignment="1">
      <alignment horizontal="center" vertical="center"/>
    </xf>
    <xf numFmtId="0" fontId="89" fillId="0" borderId="32" xfId="0" applyFont="1" applyBorder="1" applyAlignment="1">
      <alignment horizontal="center" vertical="center"/>
    </xf>
    <xf numFmtId="0" fontId="24" fillId="0" borderId="0" xfId="0" applyFont="1" applyAlignment="1">
      <alignment horizontal="right" vertical="center"/>
    </xf>
    <xf numFmtId="0" fontId="23" fillId="0" borderId="0" xfId="0" applyFont="1" applyAlignment="1">
      <alignment horizontal="right" vertical="center"/>
    </xf>
    <xf numFmtId="0" fontId="23" fillId="0" borderId="46" xfId="0" applyFont="1" applyBorder="1" applyAlignment="1">
      <alignment horizontal="right" vertical="center"/>
    </xf>
    <xf numFmtId="0" fontId="23" fillId="0" borderId="47" xfId="0" applyFont="1" applyBorder="1" applyAlignment="1">
      <alignment horizontal="center" vertical="center"/>
    </xf>
    <xf numFmtId="0" fontId="23" fillId="0" borderId="48" xfId="0" applyFont="1" applyBorder="1" applyAlignment="1">
      <alignment horizontal="center" vertical="center"/>
    </xf>
    <xf numFmtId="0" fontId="23" fillId="0" borderId="29" xfId="0" applyFont="1" applyBorder="1" applyAlignment="1">
      <alignment horizontal="center" vertical="center"/>
    </xf>
    <xf numFmtId="0" fontId="23" fillId="0" borderId="49" xfId="0" applyFont="1" applyFill="1" applyBorder="1" applyAlignment="1">
      <alignment horizontal="center" vertical="center"/>
    </xf>
    <xf numFmtId="0" fontId="23" fillId="0" borderId="50" xfId="0" applyFont="1" applyFill="1" applyBorder="1" applyAlignment="1">
      <alignment horizontal="center" vertical="center"/>
    </xf>
    <xf numFmtId="0" fontId="23" fillId="0" borderId="49" xfId="144" applyFont="1" applyFill="1" applyBorder="1" applyAlignment="1">
      <alignment horizontal="center" vertical="center"/>
      <protection/>
    </xf>
    <xf numFmtId="0" fontId="23" fillId="0" borderId="50" xfId="144" applyFont="1" applyFill="1" applyBorder="1" applyAlignment="1">
      <alignment horizontal="center" vertical="center"/>
      <protection/>
    </xf>
    <xf numFmtId="0" fontId="85" fillId="0" borderId="51" xfId="144" applyFont="1" applyBorder="1" applyAlignment="1">
      <alignment horizontal="center" vertical="center"/>
      <protection/>
    </xf>
    <xf numFmtId="0" fontId="85" fillId="0" borderId="52" xfId="144" applyFont="1" applyBorder="1" applyAlignment="1">
      <alignment horizontal="center" vertical="center"/>
      <protection/>
    </xf>
    <xf numFmtId="0" fontId="85" fillId="0" borderId="53" xfId="144" applyFont="1" applyBorder="1" applyAlignment="1">
      <alignment horizontal="center" vertical="center"/>
      <protection/>
    </xf>
    <xf numFmtId="0" fontId="85" fillId="0" borderId="20" xfId="144" applyFont="1" applyBorder="1" applyAlignment="1">
      <alignment horizontal="center" vertical="center"/>
      <protection/>
    </xf>
    <xf numFmtId="0" fontId="89" fillId="0" borderId="52" xfId="144" applyFont="1" applyBorder="1" applyAlignment="1">
      <alignment horizontal="center" vertical="center"/>
      <protection/>
    </xf>
    <xf numFmtId="0" fontId="89" fillId="0" borderId="0" xfId="144" applyFont="1" applyBorder="1" applyAlignment="1">
      <alignment horizontal="center" vertical="center"/>
      <protection/>
    </xf>
    <xf numFmtId="181" fontId="86" fillId="0" borderId="19" xfId="0" applyNumberFormat="1" applyFont="1" applyBorder="1" applyAlignment="1">
      <alignment horizontal="right" vertical="center" wrapText="1"/>
    </xf>
    <xf numFmtId="0" fontId="104" fillId="0" borderId="54" xfId="144" applyFont="1" applyBorder="1" applyAlignment="1">
      <alignment horizontal="center" vertical="center"/>
      <protection/>
    </xf>
    <xf numFmtId="181" fontId="89" fillId="0" borderId="0" xfId="0" applyNumberFormat="1" applyFont="1" applyBorder="1" applyAlignment="1">
      <alignment horizontal="center" vertical="center" wrapText="1"/>
    </xf>
    <xf numFmtId="182" fontId="90" fillId="57" borderId="55" xfId="144" applyNumberFormat="1" applyFont="1" applyFill="1" applyBorder="1" applyAlignment="1">
      <alignment horizontal="right" vertical="center"/>
      <protection/>
    </xf>
    <xf numFmtId="182" fontId="90" fillId="57" borderId="56" xfId="144" applyNumberFormat="1" applyFont="1" applyFill="1" applyBorder="1" applyAlignment="1">
      <alignment horizontal="right" vertical="center"/>
      <protection/>
    </xf>
    <xf numFmtId="182" fontId="89" fillId="57" borderId="55" xfId="144" applyNumberFormat="1" applyFont="1" applyFill="1" applyBorder="1" applyAlignment="1">
      <alignment horizontal="right" vertical="center"/>
      <protection/>
    </xf>
    <xf numFmtId="182" fontId="89" fillId="57" borderId="56" xfId="144" applyNumberFormat="1" applyFont="1" applyFill="1" applyBorder="1" applyAlignment="1">
      <alignment horizontal="right" vertical="center"/>
      <protection/>
    </xf>
  </cellXfs>
  <cellStyles count="421">
    <cellStyle name="Normal" xfId="0"/>
    <cellStyle name="20% - Accent1" xfId="15"/>
    <cellStyle name="20% - Accent1 2" xfId="16"/>
    <cellStyle name="20% - Accent1 3" xfId="17"/>
    <cellStyle name="20% - Accent2" xfId="18"/>
    <cellStyle name="20% - Accent2 2" xfId="19"/>
    <cellStyle name="20% - Accent2 3" xfId="20"/>
    <cellStyle name="20% - Accent3" xfId="21"/>
    <cellStyle name="20% - Accent3 2" xfId="22"/>
    <cellStyle name="20% - Accent3 3" xfId="23"/>
    <cellStyle name="20% - Accent4" xfId="24"/>
    <cellStyle name="20% - Accent4 2" xfId="25"/>
    <cellStyle name="20% - Accent4 3" xfId="26"/>
    <cellStyle name="20% - Accent5" xfId="27"/>
    <cellStyle name="20% - Accent5 2" xfId="28"/>
    <cellStyle name="20% - Accent5 3" xfId="29"/>
    <cellStyle name="20% - Accent6" xfId="30"/>
    <cellStyle name="20% - Accent6 2" xfId="31"/>
    <cellStyle name="20% - Accent6 3" xfId="32"/>
    <cellStyle name="40% - Accent1" xfId="33"/>
    <cellStyle name="40% - Accent1 2" xfId="34"/>
    <cellStyle name="40% - Accent1 3" xfId="35"/>
    <cellStyle name="40% - Accent2" xfId="36"/>
    <cellStyle name="40% - Accent2 2" xfId="37"/>
    <cellStyle name="40% - Accent2 3" xfId="38"/>
    <cellStyle name="40% - Accent3" xfId="39"/>
    <cellStyle name="40% - Accent3 2" xfId="40"/>
    <cellStyle name="40% - Accent3 3" xfId="41"/>
    <cellStyle name="40% - Accent4" xfId="42"/>
    <cellStyle name="40% - Accent4 2" xfId="43"/>
    <cellStyle name="40% - Accent4 3" xfId="44"/>
    <cellStyle name="40% - Accent5" xfId="45"/>
    <cellStyle name="40% - Accent5 2" xfId="46"/>
    <cellStyle name="40% - Accent5 3" xfId="47"/>
    <cellStyle name="40% - Accent6" xfId="48"/>
    <cellStyle name="40% - Accent6 2" xfId="49"/>
    <cellStyle name="40% - Accent6 3" xfId="50"/>
    <cellStyle name="60% - Accent1" xfId="51"/>
    <cellStyle name="60% - Accent1 2" xfId="52"/>
    <cellStyle name="60% - Accent1 3" xfId="53"/>
    <cellStyle name="60% - Accent2" xfId="54"/>
    <cellStyle name="60% - Accent2 2" xfId="55"/>
    <cellStyle name="60% - Accent2 3" xfId="56"/>
    <cellStyle name="60% - Accent3" xfId="57"/>
    <cellStyle name="60% - Accent3 2" xfId="58"/>
    <cellStyle name="60% - Accent3 3" xfId="59"/>
    <cellStyle name="60% - Accent4" xfId="60"/>
    <cellStyle name="60% - Accent4 2" xfId="61"/>
    <cellStyle name="60% - Accent4 3" xfId="62"/>
    <cellStyle name="60% - Accent5" xfId="63"/>
    <cellStyle name="60% - Accent5 2" xfId="64"/>
    <cellStyle name="60% - Accent5 3" xfId="65"/>
    <cellStyle name="60% - Accent6" xfId="66"/>
    <cellStyle name="60% - Accent6 2" xfId="67"/>
    <cellStyle name="60% - Accent6 3" xfId="68"/>
    <cellStyle name="Accent1" xfId="69"/>
    <cellStyle name="Accent1 2" xfId="70"/>
    <cellStyle name="Accent1 3" xfId="71"/>
    <cellStyle name="Accent2" xfId="72"/>
    <cellStyle name="Accent2 2" xfId="73"/>
    <cellStyle name="Accent2 3" xfId="74"/>
    <cellStyle name="Accent3" xfId="75"/>
    <cellStyle name="Accent3 2" xfId="76"/>
    <cellStyle name="Accent3 3" xfId="77"/>
    <cellStyle name="Accent4" xfId="78"/>
    <cellStyle name="Accent4 2" xfId="79"/>
    <cellStyle name="Accent4 3" xfId="80"/>
    <cellStyle name="Accent5" xfId="81"/>
    <cellStyle name="Accent5 2" xfId="82"/>
    <cellStyle name="Accent5 3" xfId="83"/>
    <cellStyle name="Accent6" xfId="84"/>
    <cellStyle name="Accent6 2" xfId="85"/>
    <cellStyle name="Accent6 3" xfId="86"/>
    <cellStyle name="Bad" xfId="87"/>
    <cellStyle name="Bad 2" xfId="88"/>
    <cellStyle name="Bad 3" xfId="89"/>
    <cellStyle name="Calculation" xfId="90"/>
    <cellStyle name="Calculation 2" xfId="91"/>
    <cellStyle name="Calculation 3" xfId="92"/>
    <cellStyle name="Check Cell" xfId="93"/>
    <cellStyle name="Check Cell 2" xfId="94"/>
    <cellStyle name="Check Cell 3" xfId="95"/>
    <cellStyle name="Comma" xfId="96"/>
    <cellStyle name="Comma [0]" xfId="97"/>
    <cellStyle name="Currency" xfId="98"/>
    <cellStyle name="Currency [0]" xfId="99"/>
    <cellStyle name="Explanatory Text" xfId="100"/>
    <cellStyle name="Explanatory Text 2" xfId="101"/>
    <cellStyle name="Explanatory Text 3" xfId="102"/>
    <cellStyle name="Followed Hyperlink" xfId="103"/>
    <cellStyle name="Good" xfId="104"/>
    <cellStyle name="Good 2" xfId="105"/>
    <cellStyle name="Good 3" xfId="106"/>
    <cellStyle name="Heading 1" xfId="107"/>
    <cellStyle name="Heading 1 2" xfId="108"/>
    <cellStyle name="Heading 1 3" xfId="109"/>
    <cellStyle name="Heading 2" xfId="110"/>
    <cellStyle name="Heading 2 2" xfId="111"/>
    <cellStyle name="Heading 2 3" xfId="112"/>
    <cellStyle name="Heading 3" xfId="113"/>
    <cellStyle name="Heading 3 2" xfId="114"/>
    <cellStyle name="Heading 3 3" xfId="115"/>
    <cellStyle name="Heading 4" xfId="116"/>
    <cellStyle name="Heading 4 2" xfId="117"/>
    <cellStyle name="Heading 4 3" xfId="118"/>
    <cellStyle name="Hyperlink" xfId="119"/>
    <cellStyle name="Input" xfId="120"/>
    <cellStyle name="Input 2" xfId="121"/>
    <cellStyle name="Input 3" xfId="122"/>
    <cellStyle name="Linked Cell" xfId="123"/>
    <cellStyle name="Linked Cell 2" xfId="124"/>
    <cellStyle name="Linked Cell 3" xfId="125"/>
    <cellStyle name="Neutral" xfId="126"/>
    <cellStyle name="Neutral 2" xfId="127"/>
    <cellStyle name="Neutral 3" xfId="128"/>
    <cellStyle name="Normal 10" xfId="129"/>
    <cellStyle name="Normal 100" xfId="130"/>
    <cellStyle name="Normal 101" xfId="131"/>
    <cellStyle name="Normal 102" xfId="132"/>
    <cellStyle name="Normal 103" xfId="133"/>
    <cellStyle name="Normal 104" xfId="134"/>
    <cellStyle name="Normal 105" xfId="135"/>
    <cellStyle name="Normal 106" xfId="136"/>
    <cellStyle name="Normal 107" xfId="137"/>
    <cellStyle name="Normal 108" xfId="138"/>
    <cellStyle name="Normal 109" xfId="139"/>
    <cellStyle name="Normal 11" xfId="140"/>
    <cellStyle name="Normal 110" xfId="141"/>
    <cellStyle name="Normal 111" xfId="142"/>
    <cellStyle name="Normal 112" xfId="143"/>
    <cellStyle name="Normal 112 2" xfId="144"/>
    <cellStyle name="Normal 113" xfId="145"/>
    <cellStyle name="Normal 113 2" xfId="146"/>
    <cellStyle name="Normal 114" xfId="147"/>
    <cellStyle name="Normal 114 2" xfId="148"/>
    <cellStyle name="Normal 115" xfId="149"/>
    <cellStyle name="Normal 115 2" xfId="150"/>
    <cellStyle name="Normal 116" xfId="151"/>
    <cellStyle name="Normal 116 2" xfId="152"/>
    <cellStyle name="Normal 117" xfId="153"/>
    <cellStyle name="Normal 117 2" xfId="154"/>
    <cellStyle name="Normal 118" xfId="155"/>
    <cellStyle name="Normal 118 2" xfId="156"/>
    <cellStyle name="Normal 119" xfId="157"/>
    <cellStyle name="Normal 119 2" xfId="158"/>
    <cellStyle name="Normal 12" xfId="159"/>
    <cellStyle name="Normal 120" xfId="160"/>
    <cellStyle name="Normal 120 2" xfId="161"/>
    <cellStyle name="Normal 121" xfId="162"/>
    <cellStyle name="Normal 121 2" xfId="163"/>
    <cellStyle name="Normal 122" xfId="164"/>
    <cellStyle name="Normal 123" xfId="165"/>
    <cellStyle name="Normal 124" xfId="166"/>
    <cellStyle name="Normal 125" xfId="167"/>
    <cellStyle name="Normal 126" xfId="168"/>
    <cellStyle name="Normal 127" xfId="169"/>
    <cellStyle name="Normal 128" xfId="170"/>
    <cellStyle name="Normal 129" xfId="171"/>
    <cellStyle name="Normal 13" xfId="172"/>
    <cellStyle name="Normal 130" xfId="173"/>
    <cellStyle name="Normal 131" xfId="174"/>
    <cellStyle name="Normal 132" xfId="175"/>
    <cellStyle name="Normal 133" xfId="176"/>
    <cellStyle name="Normal 134" xfId="177"/>
    <cellStyle name="Normal 135" xfId="178"/>
    <cellStyle name="Normal 136" xfId="179"/>
    <cellStyle name="Normal 137" xfId="180"/>
    <cellStyle name="Normal 138" xfId="181"/>
    <cellStyle name="Normal 139" xfId="182"/>
    <cellStyle name="Normal 14" xfId="183"/>
    <cellStyle name="Normal 140" xfId="184"/>
    <cellStyle name="Normal 141" xfId="185"/>
    <cellStyle name="Normal 142" xfId="186"/>
    <cellStyle name="Normal 143" xfId="187"/>
    <cellStyle name="Normal 144" xfId="188"/>
    <cellStyle name="Normal 145" xfId="189"/>
    <cellStyle name="Normal 146" xfId="190"/>
    <cellStyle name="Normal 147" xfId="191"/>
    <cellStyle name="Normal 148" xfId="192"/>
    <cellStyle name="Normal 149" xfId="193"/>
    <cellStyle name="Normal 15" xfId="194"/>
    <cellStyle name="Normal 150" xfId="195"/>
    <cellStyle name="Normal 151" xfId="196"/>
    <cellStyle name="Normal 152" xfId="197"/>
    <cellStyle name="Normal 153" xfId="198"/>
    <cellStyle name="Normal 154" xfId="199"/>
    <cellStyle name="Normal 155" xfId="200"/>
    <cellStyle name="Normal 156" xfId="201"/>
    <cellStyle name="Normal 157" xfId="202"/>
    <cellStyle name="Normal 158" xfId="203"/>
    <cellStyle name="Normal 159" xfId="204"/>
    <cellStyle name="Normal 16" xfId="205"/>
    <cellStyle name="Normal 160" xfId="206"/>
    <cellStyle name="Normal 161" xfId="207"/>
    <cellStyle name="Normal 162" xfId="208"/>
    <cellStyle name="Normal 163" xfId="209"/>
    <cellStyle name="Normal 164" xfId="210"/>
    <cellStyle name="Normal 165" xfId="211"/>
    <cellStyle name="Normal 166" xfId="212"/>
    <cellStyle name="Normal 167" xfId="213"/>
    <cellStyle name="Normal 168" xfId="214"/>
    <cellStyle name="Normal 169" xfId="215"/>
    <cellStyle name="Normal 17" xfId="216"/>
    <cellStyle name="Normal 170" xfId="217"/>
    <cellStyle name="Normal 171" xfId="218"/>
    <cellStyle name="Normal 172" xfId="219"/>
    <cellStyle name="Normal 173" xfId="220"/>
    <cellStyle name="Normal 174" xfId="221"/>
    <cellStyle name="Normal 175" xfId="222"/>
    <cellStyle name="Normal 176" xfId="223"/>
    <cellStyle name="Normal 177" xfId="224"/>
    <cellStyle name="Normal 178" xfId="225"/>
    <cellStyle name="Normal 179" xfId="226"/>
    <cellStyle name="Normal 18" xfId="227"/>
    <cellStyle name="Normal 180" xfId="228"/>
    <cellStyle name="Normal 181" xfId="229"/>
    <cellStyle name="Normal 182" xfId="230"/>
    <cellStyle name="Normal 183" xfId="231"/>
    <cellStyle name="Normal 184" xfId="232"/>
    <cellStyle name="Normal 185" xfId="233"/>
    <cellStyle name="Normal 186" xfId="234"/>
    <cellStyle name="Normal 187" xfId="235"/>
    <cellStyle name="Normal 188" xfId="236"/>
    <cellStyle name="Normal 189" xfId="237"/>
    <cellStyle name="Normal 19" xfId="238"/>
    <cellStyle name="Normal 190" xfId="239"/>
    <cellStyle name="Normal 191" xfId="240"/>
    <cellStyle name="Normal 192" xfId="241"/>
    <cellStyle name="Normal 193" xfId="242"/>
    <cellStyle name="Normal 194" xfId="243"/>
    <cellStyle name="Normal 195" xfId="244"/>
    <cellStyle name="Normal 196" xfId="245"/>
    <cellStyle name="Normal 197" xfId="246"/>
    <cellStyle name="Normal 197 2" xfId="247"/>
    <cellStyle name="Normal 198" xfId="248"/>
    <cellStyle name="Normal 198 2" xfId="249"/>
    <cellStyle name="Normal 199" xfId="250"/>
    <cellStyle name="Normal 2" xfId="251"/>
    <cellStyle name="Normal 2 2" xfId="252"/>
    <cellStyle name="Normal 20" xfId="253"/>
    <cellStyle name="Normal 200" xfId="254"/>
    <cellStyle name="Normal 200 2" xfId="255"/>
    <cellStyle name="Normal 201" xfId="256"/>
    <cellStyle name="Normal 201 2" xfId="257"/>
    <cellStyle name="Normal 202" xfId="258"/>
    <cellStyle name="Normal 202 2" xfId="259"/>
    <cellStyle name="Normal 203" xfId="260"/>
    <cellStyle name="Normal 203 2" xfId="261"/>
    <cellStyle name="Normal 204" xfId="262"/>
    <cellStyle name="Normal 204 2" xfId="263"/>
    <cellStyle name="Normal 205" xfId="264"/>
    <cellStyle name="Normal 205 2" xfId="265"/>
    <cellStyle name="Normal 206" xfId="266"/>
    <cellStyle name="Normal 206 2" xfId="267"/>
    <cellStyle name="Normal 207" xfId="268"/>
    <cellStyle name="Normal 207 2" xfId="269"/>
    <cellStyle name="Normal 208" xfId="270"/>
    <cellStyle name="Normal 208 2" xfId="271"/>
    <cellStyle name="Normal 209" xfId="272"/>
    <cellStyle name="Normal 209 2" xfId="273"/>
    <cellStyle name="Normal 21" xfId="274"/>
    <cellStyle name="Normal 210" xfId="275"/>
    <cellStyle name="Normal 211" xfId="276"/>
    <cellStyle name="Normal 212" xfId="277"/>
    <cellStyle name="Normal 213" xfId="278"/>
    <cellStyle name="Normal 214" xfId="279"/>
    <cellStyle name="Normal 215" xfId="280"/>
    <cellStyle name="Normal 216" xfId="281"/>
    <cellStyle name="Normal 217" xfId="282"/>
    <cellStyle name="Normal 218" xfId="283"/>
    <cellStyle name="Normal 219" xfId="284"/>
    <cellStyle name="Normal 22" xfId="285"/>
    <cellStyle name="Normal 220" xfId="286"/>
    <cellStyle name="Normal 221" xfId="287"/>
    <cellStyle name="Normal 222" xfId="288"/>
    <cellStyle name="Normal 223" xfId="289"/>
    <cellStyle name="Normal 224" xfId="290"/>
    <cellStyle name="Normal 225" xfId="291"/>
    <cellStyle name="Normal 226" xfId="292"/>
    <cellStyle name="Normal 227" xfId="293"/>
    <cellStyle name="Normal 228" xfId="294"/>
    <cellStyle name="Normal 229" xfId="295"/>
    <cellStyle name="Normal 23" xfId="296"/>
    <cellStyle name="Normal 230" xfId="297"/>
    <cellStyle name="Normal 231" xfId="298"/>
    <cellStyle name="Normal 232" xfId="299"/>
    <cellStyle name="Normal 233" xfId="300"/>
    <cellStyle name="Normal 234" xfId="301"/>
    <cellStyle name="Normal 235" xfId="302"/>
    <cellStyle name="Normal 236" xfId="303"/>
    <cellStyle name="Normal 237" xfId="304"/>
    <cellStyle name="Normal 238" xfId="305"/>
    <cellStyle name="Normal 239" xfId="306"/>
    <cellStyle name="Normal 24" xfId="307"/>
    <cellStyle name="Normal 240" xfId="308"/>
    <cellStyle name="Normal 241" xfId="309"/>
    <cellStyle name="Normal 242" xfId="310"/>
    <cellStyle name="Normal 243" xfId="311"/>
    <cellStyle name="Normal 244" xfId="312"/>
    <cellStyle name="Normal 245" xfId="313"/>
    <cellStyle name="Normal 246" xfId="314"/>
    <cellStyle name="Normal 247" xfId="315"/>
    <cellStyle name="Normal 248" xfId="316"/>
    <cellStyle name="Normal 249" xfId="317"/>
    <cellStyle name="Normal 25" xfId="318"/>
    <cellStyle name="Normal 250" xfId="319"/>
    <cellStyle name="Normal 251" xfId="320"/>
    <cellStyle name="Normal 252" xfId="321"/>
    <cellStyle name="Normal 253" xfId="322"/>
    <cellStyle name="Normal 254" xfId="323"/>
    <cellStyle name="Normal 255" xfId="324"/>
    <cellStyle name="Normal 256" xfId="325"/>
    <cellStyle name="Normal 257" xfId="326"/>
    <cellStyle name="Normal 258" xfId="327"/>
    <cellStyle name="Normal 26" xfId="328"/>
    <cellStyle name="Normal 27" xfId="329"/>
    <cellStyle name="Normal 28" xfId="330"/>
    <cellStyle name="Normal 29" xfId="331"/>
    <cellStyle name="Normal 3" xfId="332"/>
    <cellStyle name="Normal 30" xfId="333"/>
    <cellStyle name="Normal 31" xfId="334"/>
    <cellStyle name="Normal 32" xfId="335"/>
    <cellStyle name="Normal 33" xfId="336"/>
    <cellStyle name="Normal 34" xfId="337"/>
    <cellStyle name="Normal 35" xfId="338"/>
    <cellStyle name="Normal 35 2" xfId="339"/>
    <cellStyle name="Normal 36" xfId="340"/>
    <cellStyle name="Normal 36 2" xfId="341"/>
    <cellStyle name="Normal 37" xfId="342"/>
    <cellStyle name="Normal 37 2" xfId="343"/>
    <cellStyle name="Normal 38" xfId="344"/>
    <cellStyle name="Normal 39" xfId="345"/>
    <cellStyle name="Normal 4" xfId="346"/>
    <cellStyle name="Normal 40" xfId="347"/>
    <cellStyle name="Normal 41" xfId="348"/>
    <cellStyle name="Normal 42" xfId="349"/>
    <cellStyle name="Normal 43" xfId="350"/>
    <cellStyle name="Normal 44" xfId="351"/>
    <cellStyle name="Normal 45" xfId="352"/>
    <cellStyle name="Normal 46" xfId="353"/>
    <cellStyle name="Normal 47" xfId="354"/>
    <cellStyle name="Normal 48" xfId="355"/>
    <cellStyle name="Normal 49" xfId="356"/>
    <cellStyle name="Normal 5" xfId="357"/>
    <cellStyle name="Normal 50" xfId="358"/>
    <cellStyle name="Normal 51" xfId="359"/>
    <cellStyle name="Normal 52" xfId="360"/>
    <cellStyle name="Normal 53" xfId="361"/>
    <cellStyle name="Normal 53 2" xfId="362"/>
    <cellStyle name="Normal 54" xfId="363"/>
    <cellStyle name="Normal 54 2" xfId="364"/>
    <cellStyle name="Normal 55" xfId="365"/>
    <cellStyle name="Normal 55 2" xfId="366"/>
    <cellStyle name="Normal 56" xfId="367"/>
    <cellStyle name="Normal 57" xfId="368"/>
    <cellStyle name="Normal 58" xfId="369"/>
    <cellStyle name="Normal 59" xfId="370"/>
    <cellStyle name="Normal 6" xfId="371"/>
    <cellStyle name="Normal 60" xfId="372"/>
    <cellStyle name="Normal 61" xfId="373"/>
    <cellStyle name="Normal 62" xfId="374"/>
    <cellStyle name="Normal 63" xfId="375"/>
    <cellStyle name="Normal 64" xfId="376"/>
    <cellStyle name="Normal 64 2" xfId="377"/>
    <cellStyle name="Normal 65" xfId="378"/>
    <cellStyle name="Normal 65 2" xfId="379"/>
    <cellStyle name="Normal 66" xfId="380"/>
    <cellStyle name="Normal 66 2" xfId="381"/>
    <cellStyle name="Normal 67" xfId="382"/>
    <cellStyle name="Normal 68" xfId="383"/>
    <cellStyle name="Normal 69" xfId="384"/>
    <cellStyle name="Normal 7" xfId="385"/>
    <cellStyle name="Normal 70" xfId="386"/>
    <cellStyle name="Normal 71" xfId="387"/>
    <cellStyle name="Normal 72" xfId="388"/>
    <cellStyle name="Normal 73" xfId="389"/>
    <cellStyle name="Normal 74" xfId="390"/>
    <cellStyle name="Normal 75" xfId="391"/>
    <cellStyle name="Normal 76" xfId="392"/>
    <cellStyle name="Normal 77" xfId="393"/>
    <cellStyle name="Normal 78" xfId="394"/>
    <cellStyle name="Normal 79" xfId="395"/>
    <cellStyle name="Normal 8" xfId="396"/>
    <cellStyle name="Normal 80" xfId="397"/>
    <cellStyle name="Normal 81" xfId="398"/>
    <cellStyle name="Normal 82" xfId="399"/>
    <cellStyle name="Normal 83" xfId="400"/>
    <cellStyle name="Normal 84" xfId="401"/>
    <cellStyle name="Normal 85" xfId="402"/>
    <cellStyle name="Normal 86" xfId="403"/>
    <cellStyle name="Normal 87" xfId="404"/>
    <cellStyle name="Normal 88" xfId="405"/>
    <cellStyle name="Normal 89" xfId="406"/>
    <cellStyle name="Normal 9" xfId="407"/>
    <cellStyle name="Normal 90" xfId="408"/>
    <cellStyle name="Normal 91" xfId="409"/>
    <cellStyle name="Normal 92" xfId="410"/>
    <cellStyle name="Normal 93" xfId="411"/>
    <cellStyle name="Normal 94" xfId="412"/>
    <cellStyle name="Normal 95" xfId="413"/>
    <cellStyle name="Normal 96" xfId="414"/>
    <cellStyle name="Normal 97" xfId="415"/>
    <cellStyle name="Normal 98" xfId="416"/>
    <cellStyle name="Normal 99" xfId="417"/>
    <cellStyle name="Note" xfId="418"/>
    <cellStyle name="Note 2" xfId="419"/>
    <cellStyle name="Note 3" xfId="420"/>
    <cellStyle name="Note 3 2" xfId="421"/>
    <cellStyle name="Output" xfId="422"/>
    <cellStyle name="Output 2" xfId="423"/>
    <cellStyle name="Output 3" xfId="424"/>
    <cellStyle name="Percent" xfId="425"/>
    <cellStyle name="Title" xfId="426"/>
    <cellStyle name="Title 2" xfId="427"/>
    <cellStyle name="Title 3" xfId="428"/>
    <cellStyle name="Total" xfId="429"/>
    <cellStyle name="Total 2" xfId="430"/>
    <cellStyle name="Total 3" xfId="431"/>
    <cellStyle name="Warning Text" xfId="432"/>
    <cellStyle name="Warning Text 2" xfId="433"/>
    <cellStyle name="Warning Text 3" xfId="43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19050</xdr:colOff>
      <xdr:row>0</xdr:row>
      <xdr:rowOff>57150</xdr:rowOff>
    </xdr:from>
    <xdr:to>
      <xdr:col>13</xdr:col>
      <xdr:colOff>990600</xdr:colOff>
      <xdr:row>2</xdr:row>
      <xdr:rowOff>9525</xdr:rowOff>
    </xdr:to>
    <xdr:pic>
      <xdr:nvPicPr>
        <xdr:cNvPr id="1" name="Picture 2" descr="173900_logo_final"/>
        <xdr:cNvPicPr preferRelativeResize="1">
          <a:picLocks noChangeAspect="1"/>
        </xdr:cNvPicPr>
      </xdr:nvPicPr>
      <xdr:blipFill>
        <a:blip r:embed="rId1"/>
        <a:stretch>
          <a:fillRect/>
        </a:stretch>
      </xdr:blipFill>
      <xdr:spPr>
        <a:xfrm>
          <a:off x="6153150" y="57150"/>
          <a:ext cx="2647950" cy="9048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733425</xdr:colOff>
      <xdr:row>0</xdr:row>
      <xdr:rowOff>9525</xdr:rowOff>
    </xdr:from>
    <xdr:to>
      <xdr:col>5</xdr:col>
      <xdr:colOff>1181100</xdr:colOff>
      <xdr:row>3</xdr:row>
      <xdr:rowOff>38100</xdr:rowOff>
    </xdr:to>
    <xdr:pic>
      <xdr:nvPicPr>
        <xdr:cNvPr id="1" name="Picture 9" descr="173900_logo_final"/>
        <xdr:cNvPicPr preferRelativeResize="1">
          <a:picLocks noChangeAspect="1"/>
        </xdr:cNvPicPr>
      </xdr:nvPicPr>
      <xdr:blipFill>
        <a:blip r:embed="rId1"/>
        <a:stretch>
          <a:fillRect/>
        </a:stretch>
      </xdr:blipFill>
      <xdr:spPr>
        <a:xfrm>
          <a:off x="4829175" y="9525"/>
          <a:ext cx="1628775" cy="11334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N90"/>
  <sheetViews>
    <sheetView rightToLeft="1" tabSelected="1" zoomScaleSheetLayoutView="112" workbookViewId="0" topLeftCell="A1">
      <selection activeCell="A81" sqref="A81"/>
    </sheetView>
  </sheetViews>
  <sheetFormatPr defaultColWidth="9.140625" defaultRowHeight="15"/>
  <cols>
    <col min="1" max="1" width="1.28515625" style="1" customWidth="1"/>
    <col min="2" max="2" width="19.28125" style="0" customWidth="1"/>
    <col min="3" max="3" width="8.28125" style="0" customWidth="1"/>
    <col min="4" max="6" width="8.00390625" style="0" customWidth="1"/>
    <col min="7" max="7" width="8.140625" style="0" customWidth="1"/>
    <col min="8" max="8" width="8.140625" style="8" customWidth="1"/>
    <col min="9" max="9" width="8.00390625" style="8" customWidth="1"/>
    <col min="10" max="10" width="8.140625" style="0" customWidth="1"/>
    <col min="11" max="11" width="6.7109375" style="0" customWidth="1"/>
    <col min="12" max="12" width="8.7109375" style="0" customWidth="1"/>
    <col min="13" max="13" width="16.421875" style="0" customWidth="1"/>
    <col min="14" max="14" width="16.00390625" style="0" customWidth="1"/>
  </cols>
  <sheetData>
    <row r="1" spans="2:14" s="2" customFormat="1" ht="43.5" customHeight="1">
      <c r="B1" s="138" t="s">
        <v>0</v>
      </c>
      <c r="C1" s="138"/>
      <c r="D1" s="138"/>
      <c r="E1" s="139"/>
      <c r="F1" s="22"/>
      <c r="G1" s="22"/>
      <c r="H1" s="23"/>
      <c r="I1" s="23"/>
      <c r="J1" s="22"/>
      <c r="K1" s="22"/>
      <c r="L1" s="22"/>
      <c r="M1" s="22"/>
      <c r="N1" s="22"/>
    </row>
    <row r="2" spans="2:14" ht="31.5" customHeight="1">
      <c r="B2" s="24" t="s">
        <v>275</v>
      </c>
      <c r="C2" s="25"/>
      <c r="D2" s="25"/>
      <c r="E2" s="26"/>
      <c r="F2" s="26"/>
      <c r="G2" s="26"/>
      <c r="H2" s="27"/>
      <c r="I2" s="27"/>
      <c r="J2" s="26"/>
      <c r="K2" s="26"/>
      <c r="L2" s="26"/>
      <c r="M2" s="26"/>
      <c r="N2" s="26"/>
    </row>
    <row r="3" spans="2:14" ht="33" customHeight="1">
      <c r="B3" s="34" t="s">
        <v>2</v>
      </c>
      <c r="C3" s="140">
        <v>1159038856.28</v>
      </c>
      <c r="D3" s="141"/>
      <c r="E3" s="142"/>
      <c r="F3" s="35"/>
      <c r="G3" s="36"/>
      <c r="H3" s="37"/>
      <c r="I3" s="38"/>
      <c r="J3" s="35"/>
      <c r="K3" s="35"/>
      <c r="L3" s="39" t="s">
        <v>6</v>
      </c>
      <c r="M3" s="40"/>
      <c r="N3" s="41">
        <v>39</v>
      </c>
    </row>
    <row r="4" spans="2:14" ht="33" customHeight="1">
      <c r="B4" s="34" t="s">
        <v>3</v>
      </c>
      <c r="C4" s="140">
        <v>1519871428</v>
      </c>
      <c r="D4" s="141"/>
      <c r="E4" s="142"/>
      <c r="F4" s="35"/>
      <c r="G4" s="35"/>
      <c r="H4" s="42"/>
      <c r="I4" s="38"/>
      <c r="J4" s="35"/>
      <c r="K4" s="35"/>
      <c r="L4" s="39" t="s">
        <v>7</v>
      </c>
      <c r="M4" s="40"/>
      <c r="N4" s="41">
        <v>17</v>
      </c>
    </row>
    <row r="5" spans="2:14" ht="33" customHeight="1">
      <c r="B5" s="43" t="s">
        <v>4</v>
      </c>
      <c r="C5" s="146">
        <v>605</v>
      </c>
      <c r="D5" s="147"/>
      <c r="E5" s="44"/>
      <c r="F5" s="35"/>
      <c r="G5" s="35"/>
      <c r="H5" s="38"/>
      <c r="I5" s="38"/>
      <c r="J5" s="35"/>
      <c r="K5" s="35"/>
      <c r="L5" s="39" t="s">
        <v>8</v>
      </c>
      <c r="M5" s="40"/>
      <c r="N5" s="41">
        <v>7</v>
      </c>
    </row>
    <row r="6" spans="2:14" ht="33" customHeight="1">
      <c r="B6" s="45" t="s">
        <v>38</v>
      </c>
      <c r="C6" s="148">
        <v>645.77</v>
      </c>
      <c r="D6" s="149"/>
      <c r="E6" s="40"/>
      <c r="F6" s="46"/>
      <c r="G6" s="35"/>
      <c r="H6" s="38"/>
      <c r="I6" s="38"/>
      <c r="J6" s="47"/>
      <c r="K6" s="35"/>
      <c r="L6" s="39" t="s">
        <v>9</v>
      </c>
      <c r="M6" s="40"/>
      <c r="N6" s="48">
        <v>3</v>
      </c>
    </row>
    <row r="7" spans="2:14" s="2" customFormat="1" ht="33" customHeight="1">
      <c r="B7" s="43" t="s">
        <v>1</v>
      </c>
      <c r="C7" s="92">
        <v>0.59</v>
      </c>
      <c r="D7" s="49"/>
      <c r="E7" s="50"/>
      <c r="F7" s="35"/>
      <c r="G7" s="51"/>
      <c r="H7" s="38"/>
      <c r="I7" s="38"/>
      <c r="J7" s="47"/>
      <c r="K7" s="35"/>
      <c r="L7" s="39" t="s">
        <v>10</v>
      </c>
      <c r="M7" s="40"/>
      <c r="N7" s="41">
        <v>14</v>
      </c>
    </row>
    <row r="8" spans="2:14" ht="27.75" customHeight="1">
      <c r="B8" s="34" t="s">
        <v>5</v>
      </c>
      <c r="C8" s="48">
        <v>97</v>
      </c>
      <c r="D8" s="48"/>
      <c r="E8" s="40"/>
      <c r="F8" s="35"/>
      <c r="G8" s="35"/>
      <c r="H8" s="38"/>
      <c r="I8" s="42"/>
      <c r="J8" s="47"/>
      <c r="K8" s="35"/>
      <c r="L8" s="39" t="s">
        <v>11</v>
      </c>
      <c r="M8" s="40"/>
      <c r="N8" s="52">
        <v>41</v>
      </c>
    </row>
    <row r="9" spans="2:14" s="2" customFormat="1" ht="21" customHeight="1">
      <c r="B9" s="28"/>
      <c r="C9" s="29"/>
      <c r="D9" s="29"/>
      <c r="E9" s="143" t="s">
        <v>269</v>
      </c>
      <c r="F9" s="144"/>
      <c r="G9" s="144"/>
      <c r="H9" s="144"/>
      <c r="I9" s="144"/>
      <c r="J9" s="144"/>
      <c r="K9" s="145"/>
      <c r="L9" s="29"/>
      <c r="M9" s="29"/>
      <c r="N9" s="30"/>
    </row>
    <row r="10" spans="1:14" s="2" customFormat="1" ht="34.5" customHeight="1">
      <c r="A10" s="10"/>
      <c r="B10" s="4" t="s">
        <v>12</v>
      </c>
      <c r="C10" s="5" t="s">
        <v>13</v>
      </c>
      <c r="D10" s="5" t="s">
        <v>14</v>
      </c>
      <c r="E10" s="5" t="s">
        <v>15</v>
      </c>
      <c r="F10" s="5" t="s">
        <v>16</v>
      </c>
      <c r="G10" s="5" t="s">
        <v>17</v>
      </c>
      <c r="H10" s="5" t="s">
        <v>18</v>
      </c>
      <c r="I10" s="5" t="s">
        <v>133</v>
      </c>
      <c r="J10" s="5" t="s">
        <v>19</v>
      </c>
      <c r="K10" s="5" t="s">
        <v>20</v>
      </c>
      <c r="L10" s="5" t="s">
        <v>4</v>
      </c>
      <c r="M10" s="5" t="s">
        <v>21</v>
      </c>
      <c r="N10" s="5" t="s">
        <v>22</v>
      </c>
    </row>
    <row r="11" spans="1:14" ht="21.75" customHeight="1">
      <c r="A11" s="10"/>
      <c r="B11" s="134" t="s">
        <v>23</v>
      </c>
      <c r="C11" s="134"/>
      <c r="D11" s="134"/>
      <c r="E11" s="134"/>
      <c r="F11" s="134"/>
      <c r="G11" s="134"/>
      <c r="H11" s="134"/>
      <c r="I11" s="134"/>
      <c r="J11" s="134"/>
      <c r="K11" s="134"/>
      <c r="L11" s="134"/>
      <c r="M11" s="134"/>
      <c r="N11" s="134"/>
    </row>
    <row r="12" spans="1:14" s="2" customFormat="1" ht="21.75" customHeight="1">
      <c r="A12" s="10"/>
      <c r="B12" s="15" t="s">
        <v>96</v>
      </c>
      <c r="C12" s="15" t="s">
        <v>97</v>
      </c>
      <c r="D12" s="99">
        <v>0.33</v>
      </c>
      <c r="E12" s="99">
        <v>0.34</v>
      </c>
      <c r="F12" s="99">
        <v>0.33</v>
      </c>
      <c r="G12" s="99">
        <v>0.33</v>
      </c>
      <c r="H12" s="99">
        <v>0.34</v>
      </c>
      <c r="I12" s="99">
        <v>0.34</v>
      </c>
      <c r="J12" s="99">
        <v>0.33</v>
      </c>
      <c r="K12" s="33">
        <v>3.03</v>
      </c>
      <c r="L12" s="17">
        <v>2</v>
      </c>
      <c r="M12" s="73">
        <v>2150000</v>
      </c>
      <c r="N12" s="73">
        <v>719500</v>
      </c>
    </row>
    <row r="13" spans="1:14" s="2" customFormat="1" ht="21.75" customHeight="1">
      <c r="A13" s="10"/>
      <c r="B13" s="15" t="s">
        <v>118</v>
      </c>
      <c r="C13" s="15" t="s">
        <v>119</v>
      </c>
      <c r="D13" s="99">
        <v>0.34</v>
      </c>
      <c r="E13" s="99">
        <v>0.34</v>
      </c>
      <c r="F13" s="99">
        <v>0.34</v>
      </c>
      <c r="G13" s="99">
        <v>0.34</v>
      </c>
      <c r="H13" s="99">
        <v>0.34</v>
      </c>
      <c r="I13" s="99">
        <v>0.34</v>
      </c>
      <c r="J13" s="99">
        <v>0.34</v>
      </c>
      <c r="K13" s="33">
        <v>0</v>
      </c>
      <c r="L13" s="17">
        <v>6</v>
      </c>
      <c r="M13" s="73">
        <v>23675656</v>
      </c>
      <c r="N13" s="73">
        <v>8049723.04</v>
      </c>
    </row>
    <row r="14" spans="1:14" s="2" customFormat="1" ht="21.75" customHeight="1">
      <c r="A14" s="10"/>
      <c r="B14" s="15" t="s">
        <v>73</v>
      </c>
      <c r="C14" s="15" t="s">
        <v>74</v>
      </c>
      <c r="D14" s="99">
        <v>0.87</v>
      </c>
      <c r="E14" s="99">
        <v>0.88</v>
      </c>
      <c r="F14" s="99">
        <v>0.87</v>
      </c>
      <c r="G14" s="99">
        <v>0.88</v>
      </c>
      <c r="H14" s="99">
        <v>0.88</v>
      </c>
      <c r="I14" s="99">
        <v>0.88</v>
      </c>
      <c r="J14" s="99">
        <v>0.88</v>
      </c>
      <c r="K14" s="33">
        <v>0</v>
      </c>
      <c r="L14" s="17">
        <v>60</v>
      </c>
      <c r="M14" s="73">
        <v>247564644</v>
      </c>
      <c r="N14" s="73">
        <v>217631886.72</v>
      </c>
    </row>
    <row r="15" spans="1:14" s="2" customFormat="1" ht="21.75" customHeight="1">
      <c r="A15" s="10"/>
      <c r="B15" s="15" t="s">
        <v>58</v>
      </c>
      <c r="C15" s="15" t="s">
        <v>59</v>
      </c>
      <c r="D15" s="99">
        <v>0.47</v>
      </c>
      <c r="E15" s="99">
        <v>0.48</v>
      </c>
      <c r="F15" s="99">
        <v>0.47</v>
      </c>
      <c r="G15" s="99">
        <v>0.47</v>
      </c>
      <c r="H15" s="99">
        <v>0.47</v>
      </c>
      <c r="I15" s="99">
        <v>0.48</v>
      </c>
      <c r="J15" s="99">
        <v>0.47</v>
      </c>
      <c r="K15" s="33">
        <v>2.13</v>
      </c>
      <c r="L15" s="17">
        <v>12</v>
      </c>
      <c r="M15" s="73">
        <v>28955251</v>
      </c>
      <c r="N15" s="73">
        <v>13618967.97</v>
      </c>
    </row>
    <row r="16" spans="1:14" s="2" customFormat="1" ht="21.75" customHeight="1">
      <c r="A16" s="10"/>
      <c r="B16" s="71" t="s">
        <v>236</v>
      </c>
      <c r="C16" s="71" t="s">
        <v>237</v>
      </c>
      <c r="D16" s="99">
        <v>0.27</v>
      </c>
      <c r="E16" s="99">
        <v>0.27</v>
      </c>
      <c r="F16" s="99">
        <v>0.27</v>
      </c>
      <c r="G16" s="99">
        <v>0.27</v>
      </c>
      <c r="H16" s="99">
        <v>0.27</v>
      </c>
      <c r="I16" s="99">
        <v>0.27</v>
      </c>
      <c r="J16" s="99">
        <v>0.27</v>
      </c>
      <c r="K16" s="33">
        <v>0</v>
      </c>
      <c r="L16" s="17">
        <v>2</v>
      </c>
      <c r="M16" s="73">
        <v>2000000</v>
      </c>
      <c r="N16" s="73">
        <v>540000</v>
      </c>
    </row>
    <row r="17" spans="1:14" s="2" customFormat="1" ht="21.75" customHeight="1">
      <c r="A17" s="10"/>
      <c r="B17" s="15" t="s">
        <v>179</v>
      </c>
      <c r="C17" s="15" t="s">
        <v>180</v>
      </c>
      <c r="D17" s="99">
        <v>0.45</v>
      </c>
      <c r="E17" s="99">
        <v>0.46</v>
      </c>
      <c r="F17" s="99">
        <v>0.45</v>
      </c>
      <c r="G17" s="99">
        <v>0.45</v>
      </c>
      <c r="H17" s="99">
        <v>0.45</v>
      </c>
      <c r="I17" s="99">
        <v>0.46</v>
      </c>
      <c r="J17" s="99">
        <v>0.45</v>
      </c>
      <c r="K17" s="33">
        <v>2.22</v>
      </c>
      <c r="L17" s="17">
        <v>35</v>
      </c>
      <c r="M17" s="73">
        <v>353000000</v>
      </c>
      <c r="N17" s="73">
        <v>158860000</v>
      </c>
    </row>
    <row r="18" spans="1:14" s="2" customFormat="1" ht="21.75" customHeight="1">
      <c r="A18" s="10"/>
      <c r="B18" s="15" t="s">
        <v>88</v>
      </c>
      <c r="C18" s="15" t="s">
        <v>87</v>
      </c>
      <c r="D18" s="99">
        <v>0.58</v>
      </c>
      <c r="E18" s="99">
        <v>0.6</v>
      </c>
      <c r="F18" s="99">
        <v>0.58</v>
      </c>
      <c r="G18" s="99">
        <v>0.6</v>
      </c>
      <c r="H18" s="99">
        <v>0.57</v>
      </c>
      <c r="I18" s="99">
        <v>0.6</v>
      </c>
      <c r="J18" s="99">
        <v>0.57</v>
      </c>
      <c r="K18" s="33">
        <v>5.26</v>
      </c>
      <c r="L18" s="17">
        <v>18</v>
      </c>
      <c r="M18" s="73">
        <v>48902414</v>
      </c>
      <c r="N18" s="73">
        <v>29256948.4</v>
      </c>
    </row>
    <row r="19" spans="1:14" s="2" customFormat="1" ht="21.75" customHeight="1">
      <c r="A19" s="10"/>
      <c r="B19" s="15" t="s">
        <v>99</v>
      </c>
      <c r="C19" s="15" t="s">
        <v>100</v>
      </c>
      <c r="D19" s="99">
        <v>0.4</v>
      </c>
      <c r="E19" s="99">
        <v>0.41</v>
      </c>
      <c r="F19" s="99">
        <v>0.4</v>
      </c>
      <c r="G19" s="99">
        <v>0.41</v>
      </c>
      <c r="H19" s="99">
        <v>0.4</v>
      </c>
      <c r="I19" s="99">
        <v>0.41</v>
      </c>
      <c r="J19" s="99">
        <v>0.4</v>
      </c>
      <c r="K19" s="33">
        <v>2.5</v>
      </c>
      <c r="L19" s="17">
        <v>35</v>
      </c>
      <c r="M19" s="73">
        <v>241842122</v>
      </c>
      <c r="N19" s="73">
        <v>98898270.02</v>
      </c>
    </row>
    <row r="20" spans="1:14" s="2" customFormat="1" ht="21.75" customHeight="1">
      <c r="A20" s="10"/>
      <c r="B20" s="71" t="s">
        <v>223</v>
      </c>
      <c r="C20" s="71" t="s">
        <v>224</v>
      </c>
      <c r="D20" s="99">
        <v>0.54</v>
      </c>
      <c r="E20" s="99">
        <v>0.55</v>
      </c>
      <c r="F20" s="99">
        <v>0.53</v>
      </c>
      <c r="G20" s="99">
        <v>0.54</v>
      </c>
      <c r="H20" s="99">
        <v>0.52</v>
      </c>
      <c r="I20" s="99">
        <v>0.53</v>
      </c>
      <c r="J20" s="99">
        <v>0.52</v>
      </c>
      <c r="K20" s="33">
        <v>1.92</v>
      </c>
      <c r="L20" s="17">
        <v>77</v>
      </c>
      <c r="M20" s="73">
        <v>314267683</v>
      </c>
      <c r="N20" s="73">
        <v>170770371.99</v>
      </c>
    </row>
    <row r="21" spans="1:14" s="2" customFormat="1" ht="21.75" customHeight="1">
      <c r="A21" s="10"/>
      <c r="B21" s="67" t="s">
        <v>79</v>
      </c>
      <c r="C21" s="67" t="s">
        <v>80</v>
      </c>
      <c r="D21" s="99">
        <v>0.4</v>
      </c>
      <c r="E21" s="99">
        <v>0.4</v>
      </c>
      <c r="F21" s="99">
        <v>0.4</v>
      </c>
      <c r="G21" s="99">
        <v>0.4</v>
      </c>
      <c r="H21" s="99">
        <v>0.4</v>
      </c>
      <c r="I21" s="99">
        <v>0.4</v>
      </c>
      <c r="J21" s="99">
        <v>0.4</v>
      </c>
      <c r="K21" s="33">
        <v>0</v>
      </c>
      <c r="L21" s="17">
        <v>1</v>
      </c>
      <c r="M21" s="73">
        <v>139408</v>
      </c>
      <c r="N21" s="73">
        <v>55763.2</v>
      </c>
    </row>
    <row r="22" spans="1:14" s="2" customFormat="1" ht="21.75" customHeight="1">
      <c r="A22" s="10"/>
      <c r="B22" s="69" t="s">
        <v>250</v>
      </c>
      <c r="C22" s="69" t="s">
        <v>251</v>
      </c>
      <c r="D22" s="99">
        <v>0.75</v>
      </c>
      <c r="E22" s="99">
        <v>0.76</v>
      </c>
      <c r="F22" s="99">
        <v>0.75</v>
      </c>
      <c r="G22" s="99">
        <v>0.75</v>
      </c>
      <c r="H22" s="99">
        <v>0.75</v>
      </c>
      <c r="I22" s="99">
        <v>0.75</v>
      </c>
      <c r="J22" s="99">
        <v>0.74</v>
      </c>
      <c r="K22" s="33">
        <v>1.35</v>
      </c>
      <c r="L22" s="17">
        <v>14</v>
      </c>
      <c r="M22" s="73">
        <v>36700000</v>
      </c>
      <c r="N22" s="73">
        <v>27675000</v>
      </c>
    </row>
    <row r="23" spans="1:14" s="2" customFormat="1" ht="21.75" customHeight="1">
      <c r="A23" s="10"/>
      <c r="B23" s="71" t="s">
        <v>233</v>
      </c>
      <c r="C23" s="71" t="s">
        <v>234</v>
      </c>
      <c r="D23" s="99">
        <v>0.9</v>
      </c>
      <c r="E23" s="99">
        <v>0.9</v>
      </c>
      <c r="F23" s="99">
        <v>0.9</v>
      </c>
      <c r="G23" s="99">
        <v>0.9</v>
      </c>
      <c r="H23" s="99">
        <v>0.9</v>
      </c>
      <c r="I23" s="99">
        <v>0.9</v>
      </c>
      <c r="J23" s="99">
        <v>0.9</v>
      </c>
      <c r="K23" s="33">
        <v>0</v>
      </c>
      <c r="L23" s="17">
        <v>4</v>
      </c>
      <c r="M23" s="73">
        <v>29890421</v>
      </c>
      <c r="N23" s="73">
        <v>26901378.9</v>
      </c>
    </row>
    <row r="24" spans="1:14" s="2" customFormat="1" ht="21.75" customHeight="1">
      <c r="A24" s="10"/>
      <c r="B24" s="15" t="s">
        <v>56</v>
      </c>
      <c r="C24" s="15" t="s">
        <v>57</v>
      </c>
      <c r="D24" s="99">
        <v>0.32</v>
      </c>
      <c r="E24" s="99">
        <v>0.32</v>
      </c>
      <c r="F24" s="99">
        <v>0.32</v>
      </c>
      <c r="G24" s="99">
        <v>0.32</v>
      </c>
      <c r="H24" s="99">
        <v>0.32</v>
      </c>
      <c r="I24" s="99">
        <v>0.32</v>
      </c>
      <c r="J24" s="99">
        <v>0.32</v>
      </c>
      <c r="K24" s="33">
        <v>0</v>
      </c>
      <c r="L24" s="17">
        <v>3</v>
      </c>
      <c r="M24" s="73">
        <v>3413580</v>
      </c>
      <c r="N24" s="73">
        <v>1092345.6</v>
      </c>
    </row>
    <row r="25" spans="1:14" s="2" customFormat="1" ht="22.5" customHeight="1">
      <c r="A25" s="10"/>
      <c r="B25" s="129" t="s">
        <v>24</v>
      </c>
      <c r="C25" s="129"/>
      <c r="D25" s="135"/>
      <c r="E25" s="136"/>
      <c r="F25" s="136"/>
      <c r="G25" s="136"/>
      <c r="H25" s="136"/>
      <c r="I25" s="136"/>
      <c r="J25" s="136"/>
      <c r="K25" s="137"/>
      <c r="L25" s="17">
        <f>SUM(L12:L24)</f>
        <v>269</v>
      </c>
      <c r="M25" s="72">
        <f>SUM(M12:M24)</f>
        <v>1332501179</v>
      </c>
      <c r="N25" s="72">
        <f>SUM(N12:N24)</f>
        <v>754070155.84</v>
      </c>
    </row>
    <row r="26" spans="1:14" s="2" customFormat="1" ht="16.5" customHeight="1">
      <c r="A26" s="10"/>
      <c r="B26" s="134" t="s">
        <v>111</v>
      </c>
      <c r="C26" s="134"/>
      <c r="D26" s="134"/>
      <c r="E26" s="134"/>
      <c r="F26" s="134"/>
      <c r="G26" s="134"/>
      <c r="H26" s="134"/>
      <c r="I26" s="134"/>
      <c r="J26" s="134"/>
      <c r="K26" s="134"/>
      <c r="L26" s="134"/>
      <c r="M26" s="134"/>
      <c r="N26" s="134"/>
    </row>
    <row r="27" spans="1:14" s="2" customFormat="1" ht="21.75" customHeight="1">
      <c r="A27" s="10"/>
      <c r="B27" s="71" t="s">
        <v>134</v>
      </c>
      <c r="C27" s="71" t="s">
        <v>135</v>
      </c>
      <c r="D27" s="99">
        <v>6</v>
      </c>
      <c r="E27" s="99">
        <v>6.1</v>
      </c>
      <c r="F27" s="99">
        <v>6</v>
      </c>
      <c r="G27" s="99">
        <v>6.03</v>
      </c>
      <c r="H27" s="99">
        <v>6.07</v>
      </c>
      <c r="I27" s="99">
        <v>6.05</v>
      </c>
      <c r="J27" s="99">
        <v>5.99</v>
      </c>
      <c r="K27" s="33">
        <v>1</v>
      </c>
      <c r="L27" s="17">
        <v>53</v>
      </c>
      <c r="M27" s="73">
        <v>12482146</v>
      </c>
      <c r="N27" s="73">
        <v>75286018.92</v>
      </c>
    </row>
    <row r="28" spans="1:14" s="2" customFormat="1" ht="21.75" customHeight="1">
      <c r="A28" s="10"/>
      <c r="B28" s="15" t="s">
        <v>109</v>
      </c>
      <c r="C28" s="15" t="s">
        <v>110</v>
      </c>
      <c r="D28" s="99">
        <v>3</v>
      </c>
      <c r="E28" s="99">
        <v>3</v>
      </c>
      <c r="F28" s="99">
        <v>3</v>
      </c>
      <c r="G28" s="99">
        <v>3</v>
      </c>
      <c r="H28" s="99">
        <v>2.86</v>
      </c>
      <c r="I28" s="99">
        <v>3</v>
      </c>
      <c r="J28" s="99">
        <v>2.85</v>
      </c>
      <c r="K28" s="33">
        <v>5.26</v>
      </c>
      <c r="L28" s="17">
        <v>1</v>
      </c>
      <c r="M28" s="73">
        <v>10000</v>
      </c>
      <c r="N28" s="73">
        <v>30000</v>
      </c>
    </row>
    <row r="29" spans="1:14" s="2" customFormat="1" ht="18" customHeight="1">
      <c r="A29" s="10"/>
      <c r="B29" s="152" t="s">
        <v>209</v>
      </c>
      <c r="C29" s="153"/>
      <c r="D29" s="135"/>
      <c r="E29" s="136"/>
      <c r="F29" s="136"/>
      <c r="G29" s="136"/>
      <c r="H29" s="136"/>
      <c r="I29" s="136"/>
      <c r="J29" s="136"/>
      <c r="K29" s="137"/>
      <c r="L29" s="17">
        <f>SUM(L27:L28)</f>
        <v>54</v>
      </c>
      <c r="M29" s="73">
        <f>SUM(M27:M28)</f>
        <v>12492146</v>
      </c>
      <c r="N29" s="73">
        <f>SUM(N27:N28)</f>
        <v>75316018.92</v>
      </c>
    </row>
    <row r="30" spans="1:14" s="2" customFormat="1" ht="21.75" customHeight="1">
      <c r="A30" s="10"/>
      <c r="B30" s="134" t="s">
        <v>39</v>
      </c>
      <c r="C30" s="134"/>
      <c r="D30" s="134"/>
      <c r="E30" s="134"/>
      <c r="F30" s="134"/>
      <c r="G30" s="134"/>
      <c r="H30" s="134"/>
      <c r="I30" s="134"/>
      <c r="J30" s="134"/>
      <c r="K30" s="134"/>
      <c r="L30" s="134"/>
      <c r="M30" s="134"/>
      <c r="N30" s="134"/>
    </row>
    <row r="31" spans="1:14" s="2" customFormat="1" ht="21.75" customHeight="1">
      <c r="A31" s="10"/>
      <c r="B31" s="15" t="s">
        <v>83</v>
      </c>
      <c r="C31" s="15" t="s">
        <v>84</v>
      </c>
      <c r="D31" s="99">
        <v>0.62</v>
      </c>
      <c r="E31" s="99">
        <v>0.62</v>
      </c>
      <c r="F31" s="99">
        <v>0.61</v>
      </c>
      <c r="G31" s="99">
        <v>0.62</v>
      </c>
      <c r="H31" s="99">
        <v>0.59</v>
      </c>
      <c r="I31" s="99">
        <v>0.61</v>
      </c>
      <c r="J31" s="99">
        <v>0.59</v>
      </c>
      <c r="K31" s="33">
        <v>3.39</v>
      </c>
      <c r="L31" s="17">
        <v>7</v>
      </c>
      <c r="M31" s="73">
        <v>4326334</v>
      </c>
      <c r="N31" s="73">
        <v>2661327.08</v>
      </c>
    </row>
    <row r="32" spans="1:14" s="2" customFormat="1" ht="21.75" customHeight="1">
      <c r="A32" s="10"/>
      <c r="B32" s="67" t="s">
        <v>121</v>
      </c>
      <c r="C32" s="67" t="s">
        <v>122</v>
      </c>
      <c r="D32" s="99">
        <v>0.48</v>
      </c>
      <c r="E32" s="99">
        <v>0.49</v>
      </c>
      <c r="F32" s="99">
        <v>0.48</v>
      </c>
      <c r="G32" s="99">
        <v>0.48</v>
      </c>
      <c r="H32" s="99">
        <v>0.47</v>
      </c>
      <c r="I32" s="99">
        <v>0.49</v>
      </c>
      <c r="J32" s="99">
        <v>0.47</v>
      </c>
      <c r="K32" s="33">
        <v>4.26</v>
      </c>
      <c r="L32" s="17">
        <v>2</v>
      </c>
      <c r="M32" s="73">
        <v>1300000</v>
      </c>
      <c r="N32" s="73">
        <v>627000</v>
      </c>
    </row>
    <row r="33" spans="1:14" s="2" customFormat="1" ht="21.75" customHeight="1">
      <c r="A33" s="10"/>
      <c r="B33" s="129" t="s">
        <v>257</v>
      </c>
      <c r="C33" s="129"/>
      <c r="D33" s="135"/>
      <c r="E33" s="136"/>
      <c r="F33" s="136"/>
      <c r="G33" s="136"/>
      <c r="H33" s="136"/>
      <c r="I33" s="136"/>
      <c r="J33" s="136"/>
      <c r="K33" s="137"/>
      <c r="L33" s="17">
        <f>SUM(L31:L32)</f>
        <v>9</v>
      </c>
      <c r="M33" s="73">
        <f>SUM(M31:M32)</f>
        <v>5626334</v>
      </c>
      <c r="N33" s="73">
        <f>SUM(N31:N32)</f>
        <v>3288327.08</v>
      </c>
    </row>
    <row r="34" spans="1:14" s="2" customFormat="1" ht="21.75" customHeight="1">
      <c r="A34" s="10"/>
      <c r="B34" s="134" t="s">
        <v>25</v>
      </c>
      <c r="C34" s="134"/>
      <c r="D34" s="134"/>
      <c r="E34" s="134"/>
      <c r="F34" s="134"/>
      <c r="G34" s="134"/>
      <c r="H34" s="134"/>
      <c r="I34" s="134"/>
      <c r="J34" s="134"/>
      <c r="K34" s="134"/>
      <c r="L34" s="134"/>
      <c r="M34" s="134"/>
      <c r="N34" s="134"/>
    </row>
    <row r="35" spans="1:14" s="2" customFormat="1" ht="21.75" customHeight="1">
      <c r="A35" s="10"/>
      <c r="B35" s="15" t="s">
        <v>255</v>
      </c>
      <c r="C35" s="63" t="s">
        <v>256</v>
      </c>
      <c r="D35" s="99">
        <v>0.81</v>
      </c>
      <c r="E35" s="99">
        <v>0.81</v>
      </c>
      <c r="F35" s="99">
        <v>0.81</v>
      </c>
      <c r="G35" s="99">
        <v>0.81</v>
      </c>
      <c r="H35" s="99">
        <v>0.9</v>
      </c>
      <c r="I35" s="99">
        <v>0.81</v>
      </c>
      <c r="J35" s="99">
        <v>0.9</v>
      </c>
      <c r="K35" s="33">
        <v>-10</v>
      </c>
      <c r="L35" s="17">
        <v>2</v>
      </c>
      <c r="M35" s="73">
        <v>1000000</v>
      </c>
      <c r="N35" s="73">
        <v>810000</v>
      </c>
    </row>
    <row r="36" spans="1:14" s="2" customFormat="1" ht="21.75" customHeight="1">
      <c r="A36" s="10"/>
      <c r="B36" s="15" t="s">
        <v>205</v>
      </c>
      <c r="C36" s="15" t="s">
        <v>206</v>
      </c>
      <c r="D36" s="99">
        <v>1.02</v>
      </c>
      <c r="E36" s="99">
        <v>1.03</v>
      </c>
      <c r="F36" s="99">
        <v>1.02</v>
      </c>
      <c r="G36" s="99">
        <v>1.02</v>
      </c>
      <c r="H36" s="99">
        <v>1.02</v>
      </c>
      <c r="I36" s="99">
        <v>1.02</v>
      </c>
      <c r="J36" s="99">
        <v>1.02</v>
      </c>
      <c r="K36" s="33">
        <v>0</v>
      </c>
      <c r="L36" s="17">
        <v>12</v>
      </c>
      <c r="M36" s="73">
        <v>7600000</v>
      </c>
      <c r="N36" s="73">
        <v>7762000</v>
      </c>
    </row>
    <row r="37" spans="1:14" s="2" customFormat="1" ht="21.75" customHeight="1">
      <c r="A37" s="10"/>
      <c r="B37" s="15" t="s">
        <v>124</v>
      </c>
      <c r="C37" s="15" t="s">
        <v>125</v>
      </c>
      <c r="D37" s="99">
        <v>5.5</v>
      </c>
      <c r="E37" s="99">
        <v>5.52</v>
      </c>
      <c r="F37" s="99">
        <v>5.5</v>
      </c>
      <c r="G37" s="99">
        <v>5.51</v>
      </c>
      <c r="H37" s="99">
        <v>5.5</v>
      </c>
      <c r="I37" s="99">
        <v>5.5</v>
      </c>
      <c r="J37" s="99">
        <v>5.5</v>
      </c>
      <c r="K37" s="33">
        <v>0</v>
      </c>
      <c r="L37" s="17">
        <v>9</v>
      </c>
      <c r="M37" s="73">
        <v>1850000</v>
      </c>
      <c r="N37" s="73">
        <v>10188000</v>
      </c>
    </row>
    <row r="38" spans="1:14" s="2" customFormat="1" ht="21.75" customHeight="1">
      <c r="A38" s="10"/>
      <c r="B38" s="15" t="s">
        <v>75</v>
      </c>
      <c r="C38" s="15" t="s">
        <v>76</v>
      </c>
      <c r="D38" s="99">
        <v>2.25</v>
      </c>
      <c r="E38" s="99">
        <v>2.32</v>
      </c>
      <c r="F38" s="99">
        <v>2.25</v>
      </c>
      <c r="G38" s="99">
        <v>2.3</v>
      </c>
      <c r="H38" s="99">
        <v>2.25</v>
      </c>
      <c r="I38" s="99">
        <v>2.3</v>
      </c>
      <c r="J38" s="99">
        <v>2.25</v>
      </c>
      <c r="K38" s="33">
        <v>2.22</v>
      </c>
      <c r="L38" s="17">
        <v>54</v>
      </c>
      <c r="M38" s="73">
        <v>29730000</v>
      </c>
      <c r="N38" s="73">
        <v>68399400</v>
      </c>
    </row>
    <row r="39" spans="1:14" s="2" customFormat="1" ht="27.75" customHeight="1">
      <c r="A39" s="10"/>
      <c r="B39" s="129" t="s">
        <v>230</v>
      </c>
      <c r="C39" s="129"/>
      <c r="D39" s="131"/>
      <c r="E39" s="131"/>
      <c r="F39" s="131"/>
      <c r="G39" s="131"/>
      <c r="H39" s="131"/>
      <c r="I39" s="131"/>
      <c r="J39" s="131"/>
      <c r="K39" s="131"/>
      <c r="L39" s="17">
        <f>SUM(L35:L38)</f>
        <v>77</v>
      </c>
      <c r="M39" s="72">
        <f>SUM(M35:M38)</f>
        <v>40180000</v>
      </c>
      <c r="N39" s="72">
        <f>SUM(N35:N38)</f>
        <v>87159400</v>
      </c>
    </row>
    <row r="40" spans="1:14" s="2" customFormat="1" ht="25.5" customHeight="1">
      <c r="A40" s="10"/>
      <c r="B40" s="134" t="s">
        <v>27</v>
      </c>
      <c r="C40" s="134"/>
      <c r="D40" s="134"/>
      <c r="E40" s="134"/>
      <c r="F40" s="134"/>
      <c r="G40" s="134"/>
      <c r="H40" s="134"/>
      <c r="I40" s="134"/>
      <c r="J40" s="134"/>
      <c r="K40" s="134"/>
      <c r="L40" s="134"/>
      <c r="M40" s="134"/>
      <c r="N40" s="134"/>
    </row>
    <row r="41" spans="1:14" s="2" customFormat="1" ht="21.75" customHeight="1">
      <c r="A41" s="10"/>
      <c r="B41" s="15" t="s">
        <v>177</v>
      </c>
      <c r="C41" s="15" t="s">
        <v>178</v>
      </c>
      <c r="D41" s="99">
        <v>2.5</v>
      </c>
      <c r="E41" s="99">
        <v>2.5</v>
      </c>
      <c r="F41" s="99">
        <v>2.49</v>
      </c>
      <c r="G41" s="99">
        <v>2.49</v>
      </c>
      <c r="H41" s="99">
        <v>2.5</v>
      </c>
      <c r="I41" s="99">
        <v>2.49</v>
      </c>
      <c r="J41" s="99">
        <v>2.5</v>
      </c>
      <c r="K41" s="33">
        <v>-0.4</v>
      </c>
      <c r="L41" s="17">
        <v>30</v>
      </c>
      <c r="M41" s="73">
        <v>26426972</v>
      </c>
      <c r="N41" s="73">
        <v>65837267.63</v>
      </c>
    </row>
    <row r="42" spans="1:14" s="2" customFormat="1" ht="21.75" customHeight="1">
      <c r="A42" s="10"/>
      <c r="B42" s="15" t="s">
        <v>78</v>
      </c>
      <c r="C42" s="15" t="s">
        <v>77</v>
      </c>
      <c r="D42" s="99">
        <v>0.36</v>
      </c>
      <c r="E42" s="99">
        <v>0.36</v>
      </c>
      <c r="F42" s="99">
        <v>0.36</v>
      </c>
      <c r="G42" s="99">
        <v>0.36</v>
      </c>
      <c r="H42" s="99">
        <v>0.36</v>
      </c>
      <c r="I42" s="99">
        <v>0.36</v>
      </c>
      <c r="J42" s="99">
        <v>0.36</v>
      </c>
      <c r="K42" s="33">
        <v>0</v>
      </c>
      <c r="L42" s="17">
        <v>5</v>
      </c>
      <c r="M42" s="73">
        <v>12000000</v>
      </c>
      <c r="N42" s="73">
        <v>4320000</v>
      </c>
    </row>
    <row r="43" spans="1:14" s="2" customFormat="1" ht="21.75" customHeight="1">
      <c r="A43" s="10"/>
      <c r="B43" s="15" t="s">
        <v>147</v>
      </c>
      <c r="C43" s="15" t="s">
        <v>148</v>
      </c>
      <c r="D43" s="99">
        <v>0.38</v>
      </c>
      <c r="E43" s="99">
        <v>0.38</v>
      </c>
      <c r="F43" s="99">
        <v>0.37</v>
      </c>
      <c r="G43" s="99">
        <v>0.37</v>
      </c>
      <c r="H43" s="99">
        <v>0.37</v>
      </c>
      <c r="I43" s="99">
        <v>0.37</v>
      </c>
      <c r="J43" s="99">
        <v>0.37</v>
      </c>
      <c r="K43" s="33">
        <v>0</v>
      </c>
      <c r="L43" s="17">
        <v>2</v>
      </c>
      <c r="M43" s="73">
        <v>6000000</v>
      </c>
      <c r="N43" s="73">
        <v>2230000</v>
      </c>
    </row>
    <row r="44" spans="1:14" s="2" customFormat="1" ht="21.75" customHeight="1">
      <c r="A44" s="10"/>
      <c r="B44" s="67" t="s">
        <v>227</v>
      </c>
      <c r="C44" s="67" t="s">
        <v>228</v>
      </c>
      <c r="D44" s="99">
        <v>0.67</v>
      </c>
      <c r="E44" s="99">
        <v>0.67</v>
      </c>
      <c r="F44" s="99">
        <v>0.67</v>
      </c>
      <c r="G44" s="99">
        <v>0.67</v>
      </c>
      <c r="H44" s="99">
        <v>0.67</v>
      </c>
      <c r="I44" s="99">
        <v>0.67</v>
      </c>
      <c r="J44" s="99">
        <v>0.66</v>
      </c>
      <c r="K44" s="33">
        <v>1.52</v>
      </c>
      <c r="L44" s="17">
        <v>3</v>
      </c>
      <c r="M44" s="73">
        <v>825122</v>
      </c>
      <c r="N44" s="73">
        <v>552831.74</v>
      </c>
    </row>
    <row r="45" spans="1:14" s="2" customFormat="1" ht="21.75" customHeight="1">
      <c r="A45" s="10"/>
      <c r="B45" s="15" t="s">
        <v>211</v>
      </c>
      <c r="C45" s="15" t="s">
        <v>204</v>
      </c>
      <c r="D45" s="99">
        <v>5.15</v>
      </c>
      <c r="E45" s="99">
        <v>5.15</v>
      </c>
      <c r="F45" s="99">
        <v>5.15</v>
      </c>
      <c r="G45" s="99">
        <v>5.15</v>
      </c>
      <c r="H45" s="99">
        <v>5.21</v>
      </c>
      <c r="I45" s="99">
        <v>5.15</v>
      </c>
      <c r="J45" s="99">
        <v>5.25</v>
      </c>
      <c r="K45" s="33">
        <v>-1.9</v>
      </c>
      <c r="L45" s="17">
        <v>5</v>
      </c>
      <c r="M45" s="73">
        <v>95000</v>
      </c>
      <c r="N45" s="73">
        <v>489250</v>
      </c>
    </row>
    <row r="46" spans="1:14" s="2" customFormat="1" ht="21.75" customHeight="1">
      <c r="A46" s="10"/>
      <c r="B46" s="15" t="s">
        <v>221</v>
      </c>
      <c r="C46" s="15" t="s">
        <v>222</v>
      </c>
      <c r="D46" s="99">
        <v>0.81</v>
      </c>
      <c r="E46" s="99">
        <v>0.82</v>
      </c>
      <c r="F46" s="99">
        <v>0.81</v>
      </c>
      <c r="G46" s="99">
        <v>0.81</v>
      </c>
      <c r="H46" s="99">
        <v>0.8</v>
      </c>
      <c r="I46" s="99">
        <v>0.81</v>
      </c>
      <c r="J46" s="99">
        <v>0.8</v>
      </c>
      <c r="K46" s="33">
        <v>1.25</v>
      </c>
      <c r="L46" s="17">
        <v>19</v>
      </c>
      <c r="M46" s="73">
        <v>58009631</v>
      </c>
      <c r="N46" s="73">
        <v>46997801.11</v>
      </c>
    </row>
    <row r="47" spans="1:14" s="2" customFormat="1" ht="21.75" customHeight="1">
      <c r="A47" s="10"/>
      <c r="B47" s="15" t="s">
        <v>157</v>
      </c>
      <c r="C47" s="15" t="s">
        <v>158</v>
      </c>
      <c r="D47" s="99">
        <v>0.68</v>
      </c>
      <c r="E47" s="99">
        <v>0.68</v>
      </c>
      <c r="F47" s="99">
        <v>0.68</v>
      </c>
      <c r="G47" s="99">
        <v>0.68</v>
      </c>
      <c r="H47" s="99">
        <v>0.68</v>
      </c>
      <c r="I47" s="99">
        <v>0.68</v>
      </c>
      <c r="J47" s="99">
        <v>0.68</v>
      </c>
      <c r="K47" s="33">
        <v>0</v>
      </c>
      <c r="L47" s="17">
        <v>7</v>
      </c>
      <c r="M47" s="73">
        <v>7000000</v>
      </c>
      <c r="N47" s="73">
        <v>4760000</v>
      </c>
    </row>
    <row r="48" spans="1:14" s="2" customFormat="1" ht="21.75" customHeight="1">
      <c r="A48" s="10"/>
      <c r="B48" s="15" t="s">
        <v>105</v>
      </c>
      <c r="C48" s="15" t="s">
        <v>106</v>
      </c>
      <c r="D48" s="99">
        <v>4.05</v>
      </c>
      <c r="E48" s="99">
        <v>4.16</v>
      </c>
      <c r="F48" s="99">
        <v>4.05</v>
      </c>
      <c r="G48" s="99">
        <v>4.09</v>
      </c>
      <c r="H48" s="99">
        <v>4</v>
      </c>
      <c r="I48" s="99">
        <v>4.1</v>
      </c>
      <c r="J48" s="99">
        <v>4.01</v>
      </c>
      <c r="K48" s="33">
        <v>2.24</v>
      </c>
      <c r="L48" s="17">
        <v>4</v>
      </c>
      <c r="M48" s="73">
        <v>510000</v>
      </c>
      <c r="N48" s="73">
        <v>2086850</v>
      </c>
    </row>
    <row r="49" spans="1:14" s="2" customFormat="1" ht="21.75" customHeight="1">
      <c r="A49" s="10"/>
      <c r="B49" s="53" t="s">
        <v>159</v>
      </c>
      <c r="C49" s="15" t="s">
        <v>126</v>
      </c>
      <c r="D49" s="99">
        <v>0.63</v>
      </c>
      <c r="E49" s="99">
        <v>0.64</v>
      </c>
      <c r="F49" s="99">
        <v>0.63</v>
      </c>
      <c r="G49" s="99">
        <v>0.63</v>
      </c>
      <c r="H49" s="99">
        <v>0.63</v>
      </c>
      <c r="I49" s="99">
        <v>0.63</v>
      </c>
      <c r="J49" s="99">
        <v>0.63</v>
      </c>
      <c r="K49" s="33">
        <v>0</v>
      </c>
      <c r="L49" s="17">
        <v>6</v>
      </c>
      <c r="M49" s="73">
        <v>4220072</v>
      </c>
      <c r="N49" s="73">
        <v>2660846.08</v>
      </c>
    </row>
    <row r="50" spans="1:14" s="2" customFormat="1" ht="21.75" customHeight="1">
      <c r="A50" s="10"/>
      <c r="B50" s="15" t="s">
        <v>173</v>
      </c>
      <c r="C50" s="15" t="s">
        <v>174</v>
      </c>
      <c r="D50" s="99">
        <v>10.5</v>
      </c>
      <c r="E50" s="99">
        <v>10.5</v>
      </c>
      <c r="F50" s="99">
        <v>10.35</v>
      </c>
      <c r="G50" s="99">
        <v>10.42</v>
      </c>
      <c r="H50" s="99">
        <v>10.9</v>
      </c>
      <c r="I50" s="99">
        <v>10.35</v>
      </c>
      <c r="J50" s="99">
        <v>11</v>
      </c>
      <c r="K50" s="33">
        <v>-5.91</v>
      </c>
      <c r="L50" s="17">
        <v>12</v>
      </c>
      <c r="M50" s="73">
        <v>725000</v>
      </c>
      <c r="N50" s="73">
        <v>7556750</v>
      </c>
    </row>
    <row r="51" spans="1:14" s="2" customFormat="1" ht="28.5" customHeight="1">
      <c r="A51" s="10"/>
      <c r="B51" s="129" t="s">
        <v>26</v>
      </c>
      <c r="C51" s="129"/>
      <c r="D51" s="131"/>
      <c r="E51" s="131"/>
      <c r="F51" s="131"/>
      <c r="G51" s="131"/>
      <c r="H51" s="131"/>
      <c r="I51" s="131"/>
      <c r="J51" s="131"/>
      <c r="K51" s="131"/>
      <c r="L51" s="17">
        <f>SUM(L41:L50)</f>
        <v>93</v>
      </c>
      <c r="M51" s="72">
        <f>SUM(M41:M50)</f>
        <v>115811797</v>
      </c>
      <c r="N51" s="72">
        <f>SUM(N41:N50)</f>
        <v>137491596.56</v>
      </c>
    </row>
    <row r="52" spans="1:14" s="2" customFormat="1" ht="16.5" customHeight="1">
      <c r="A52" s="10"/>
      <c r="B52" s="134" t="s">
        <v>197</v>
      </c>
      <c r="C52" s="134"/>
      <c r="D52" s="134"/>
      <c r="E52" s="134"/>
      <c r="F52" s="134"/>
      <c r="G52" s="134"/>
      <c r="H52" s="134"/>
      <c r="I52" s="134"/>
      <c r="J52" s="134"/>
      <c r="K52" s="134"/>
      <c r="L52" s="134"/>
      <c r="M52" s="134"/>
      <c r="N52" s="134"/>
    </row>
    <row r="53" spans="1:14" s="2" customFormat="1" ht="24.75" customHeight="1">
      <c r="A53" s="10"/>
      <c r="B53" s="15" t="s">
        <v>51</v>
      </c>
      <c r="C53" s="15" t="s">
        <v>52</v>
      </c>
      <c r="D53" s="99">
        <v>10</v>
      </c>
      <c r="E53" s="99">
        <v>10</v>
      </c>
      <c r="F53" s="99">
        <v>10</v>
      </c>
      <c r="G53" s="99">
        <v>10</v>
      </c>
      <c r="H53" s="99">
        <v>10</v>
      </c>
      <c r="I53" s="99">
        <v>10</v>
      </c>
      <c r="J53" s="99">
        <v>10</v>
      </c>
      <c r="K53" s="33">
        <v>0</v>
      </c>
      <c r="L53" s="17">
        <v>6</v>
      </c>
      <c r="M53" s="73">
        <v>1150000</v>
      </c>
      <c r="N53" s="73">
        <v>11500000</v>
      </c>
    </row>
    <row r="54" spans="1:14" s="2" customFormat="1" ht="25.5" customHeight="1">
      <c r="A54" s="10"/>
      <c r="B54" s="15" t="s">
        <v>152</v>
      </c>
      <c r="C54" s="15" t="s">
        <v>153</v>
      </c>
      <c r="D54" s="99">
        <v>33.1</v>
      </c>
      <c r="E54" s="99">
        <v>33.1</v>
      </c>
      <c r="F54" s="99">
        <v>32.9</v>
      </c>
      <c r="G54" s="99">
        <v>32.98</v>
      </c>
      <c r="H54" s="99">
        <v>33.19</v>
      </c>
      <c r="I54" s="99">
        <v>32.9</v>
      </c>
      <c r="J54" s="99">
        <v>33</v>
      </c>
      <c r="K54" s="33">
        <v>-0.3</v>
      </c>
      <c r="L54" s="17">
        <v>18</v>
      </c>
      <c r="M54" s="73">
        <v>705000</v>
      </c>
      <c r="N54" s="73">
        <v>23249200</v>
      </c>
    </row>
    <row r="55" spans="1:14" s="2" customFormat="1" ht="21.75" customHeight="1">
      <c r="A55" s="10"/>
      <c r="B55" s="15" t="s">
        <v>131</v>
      </c>
      <c r="C55" s="15" t="s">
        <v>132</v>
      </c>
      <c r="D55" s="99">
        <v>14.25</v>
      </c>
      <c r="E55" s="99">
        <v>14.25</v>
      </c>
      <c r="F55" s="99">
        <v>14.25</v>
      </c>
      <c r="G55" s="99">
        <v>14.25</v>
      </c>
      <c r="H55" s="99">
        <v>14.48</v>
      </c>
      <c r="I55" s="99">
        <v>14.25</v>
      </c>
      <c r="J55" s="99">
        <v>14.4</v>
      </c>
      <c r="K55" s="33">
        <v>-1.04</v>
      </c>
      <c r="L55" s="17">
        <v>4</v>
      </c>
      <c r="M55" s="73">
        <v>650000</v>
      </c>
      <c r="N55" s="73">
        <v>9262500</v>
      </c>
    </row>
    <row r="56" spans="1:14" s="2" customFormat="1" ht="21.75" customHeight="1">
      <c r="A56" s="10"/>
      <c r="B56" s="15" t="s">
        <v>93</v>
      </c>
      <c r="C56" s="15" t="s">
        <v>92</v>
      </c>
      <c r="D56" s="99">
        <v>8.5</v>
      </c>
      <c r="E56" s="99">
        <v>8.5</v>
      </c>
      <c r="F56" s="99">
        <v>8.45</v>
      </c>
      <c r="G56" s="99">
        <v>8.48</v>
      </c>
      <c r="H56" s="99">
        <v>8.51</v>
      </c>
      <c r="I56" s="99">
        <v>8.5</v>
      </c>
      <c r="J56" s="99">
        <v>8.5</v>
      </c>
      <c r="K56" s="33">
        <v>0</v>
      </c>
      <c r="L56" s="17">
        <v>5</v>
      </c>
      <c r="M56" s="73">
        <v>613748</v>
      </c>
      <c r="N56" s="73">
        <v>5206858</v>
      </c>
    </row>
    <row r="57" spans="1:14" s="2" customFormat="1" ht="21.75" customHeight="1">
      <c r="A57" s="10"/>
      <c r="B57" s="129" t="s">
        <v>120</v>
      </c>
      <c r="C57" s="129"/>
      <c r="D57" s="131"/>
      <c r="E57" s="131"/>
      <c r="F57" s="131"/>
      <c r="G57" s="131"/>
      <c r="H57" s="131"/>
      <c r="I57" s="131"/>
      <c r="J57" s="131"/>
      <c r="K57" s="131"/>
      <c r="L57" s="17">
        <f>SUM(L53:L56)</f>
        <v>33</v>
      </c>
      <c r="M57" s="72">
        <f>SUM(M53:M56)</f>
        <v>3118748</v>
      </c>
      <c r="N57" s="72">
        <f>SUM(N53:N56)</f>
        <v>49218558</v>
      </c>
    </row>
    <row r="58" spans="1:14" s="2" customFormat="1" ht="21.75" customHeight="1">
      <c r="A58" s="10"/>
      <c r="B58" s="130" t="s">
        <v>32</v>
      </c>
      <c r="C58" s="130"/>
      <c r="D58" s="130"/>
      <c r="E58" s="130"/>
      <c r="F58" s="130"/>
      <c r="G58" s="130"/>
      <c r="H58" s="130"/>
      <c r="I58" s="130"/>
      <c r="J58" s="130"/>
      <c r="K58" s="130"/>
      <c r="L58" s="130"/>
      <c r="M58" s="130"/>
      <c r="N58" s="130"/>
    </row>
    <row r="59" spans="1:14" s="2" customFormat="1" ht="21.75" customHeight="1">
      <c r="A59" s="10"/>
      <c r="B59" s="15" t="s">
        <v>162</v>
      </c>
      <c r="C59" s="15" t="s">
        <v>163</v>
      </c>
      <c r="D59" s="99">
        <v>3.33</v>
      </c>
      <c r="E59" s="99">
        <v>3.48</v>
      </c>
      <c r="F59" s="99">
        <v>3.33</v>
      </c>
      <c r="G59" s="99">
        <v>3.4</v>
      </c>
      <c r="H59" s="99">
        <v>3.29</v>
      </c>
      <c r="I59" s="99">
        <v>3.44</v>
      </c>
      <c r="J59" s="99">
        <v>3.33</v>
      </c>
      <c r="K59" s="33">
        <v>3.3</v>
      </c>
      <c r="L59" s="17">
        <v>25</v>
      </c>
      <c r="M59" s="73">
        <v>2996838</v>
      </c>
      <c r="N59" s="73">
        <v>10186774.7</v>
      </c>
    </row>
    <row r="60" spans="1:14" s="2" customFormat="1" ht="21.75" customHeight="1">
      <c r="A60" s="10"/>
      <c r="B60" s="15" t="s">
        <v>94</v>
      </c>
      <c r="C60" s="15" t="s">
        <v>95</v>
      </c>
      <c r="D60" s="99">
        <v>7.5</v>
      </c>
      <c r="E60" s="99">
        <v>7.5</v>
      </c>
      <c r="F60" s="99">
        <v>7.5</v>
      </c>
      <c r="G60" s="99">
        <v>7.5</v>
      </c>
      <c r="H60" s="99">
        <v>7.5</v>
      </c>
      <c r="I60" s="99">
        <v>7.5</v>
      </c>
      <c r="J60" s="99">
        <v>7.5</v>
      </c>
      <c r="K60" s="33">
        <v>0</v>
      </c>
      <c r="L60" s="17">
        <v>2</v>
      </c>
      <c r="M60" s="73">
        <v>12000</v>
      </c>
      <c r="N60" s="73">
        <v>90000</v>
      </c>
    </row>
    <row r="61" spans="1:14" s="2" customFormat="1" ht="21.75" customHeight="1">
      <c r="A61" s="10"/>
      <c r="B61" s="15" t="s">
        <v>154</v>
      </c>
      <c r="C61" s="15" t="s">
        <v>155</v>
      </c>
      <c r="D61" s="99">
        <v>5.9</v>
      </c>
      <c r="E61" s="99">
        <v>5.93</v>
      </c>
      <c r="F61" s="99">
        <v>5.9</v>
      </c>
      <c r="G61" s="99">
        <v>5.9</v>
      </c>
      <c r="H61" s="99">
        <v>5.91</v>
      </c>
      <c r="I61" s="99">
        <v>5.9</v>
      </c>
      <c r="J61" s="99">
        <v>5.91</v>
      </c>
      <c r="K61" s="33">
        <v>-0.17</v>
      </c>
      <c r="L61" s="17">
        <v>41</v>
      </c>
      <c r="M61" s="73">
        <v>7072386</v>
      </c>
      <c r="N61" s="73">
        <v>41738125.18</v>
      </c>
    </row>
    <row r="62" spans="1:14" s="2" customFormat="1" ht="21.75" customHeight="1">
      <c r="A62" s="10"/>
      <c r="B62" s="129" t="s">
        <v>229</v>
      </c>
      <c r="C62" s="129"/>
      <c r="D62" s="131"/>
      <c r="E62" s="131"/>
      <c r="F62" s="131"/>
      <c r="G62" s="131"/>
      <c r="H62" s="131"/>
      <c r="I62" s="131"/>
      <c r="J62" s="131"/>
      <c r="K62" s="131"/>
      <c r="L62" s="17">
        <f>SUM(L59:L61)</f>
        <v>68</v>
      </c>
      <c r="M62" s="73">
        <f>SUM(M59:M61)</f>
        <v>10081224</v>
      </c>
      <c r="N62" s="73">
        <f>SUM(N59:N61)</f>
        <v>52014899.879999995</v>
      </c>
    </row>
    <row r="63" spans="1:14" s="2" customFormat="1" ht="19.5" customHeight="1">
      <c r="A63" s="10"/>
      <c r="B63" s="122" t="s">
        <v>49</v>
      </c>
      <c r="C63" s="122"/>
      <c r="D63" s="131"/>
      <c r="E63" s="131"/>
      <c r="F63" s="131"/>
      <c r="G63" s="131"/>
      <c r="H63" s="131"/>
      <c r="I63" s="131"/>
      <c r="J63" s="131"/>
      <c r="K63" s="131"/>
      <c r="L63" s="17">
        <f>L62+L57+L51+L39+L33+L29+L25</f>
        <v>603</v>
      </c>
      <c r="M63" s="73">
        <f>M62+M57+M51+M39+M33+M29+M25</f>
        <v>1519811428</v>
      </c>
      <c r="N63" s="73">
        <f>N62+N57+N51+N39+N33+N29+N25</f>
        <v>1158558956.28</v>
      </c>
    </row>
    <row r="64" spans="2:14" s="2" customFormat="1" ht="29.25" customHeight="1">
      <c r="B64" s="123" t="s">
        <v>268</v>
      </c>
      <c r="C64" s="124"/>
      <c r="D64" s="124"/>
      <c r="E64" s="124"/>
      <c r="F64" s="124"/>
      <c r="G64" s="124"/>
      <c r="H64" s="124"/>
      <c r="I64" s="124"/>
      <c r="J64" s="124"/>
      <c r="K64" s="124"/>
      <c r="L64" s="124"/>
      <c r="M64" s="124"/>
      <c r="N64" s="125"/>
    </row>
    <row r="65" spans="1:14" s="2" customFormat="1" ht="34.5" customHeight="1">
      <c r="A65" s="10"/>
      <c r="B65" s="87" t="s">
        <v>12</v>
      </c>
      <c r="C65" s="88" t="s">
        <v>13</v>
      </c>
      <c r="D65" s="88" t="s">
        <v>14</v>
      </c>
      <c r="E65" s="88" t="s">
        <v>15</v>
      </c>
      <c r="F65" s="88" t="s">
        <v>16</v>
      </c>
      <c r="G65" s="88" t="s">
        <v>17</v>
      </c>
      <c r="H65" s="88" t="s">
        <v>18</v>
      </c>
      <c r="I65" s="88" t="s">
        <v>133</v>
      </c>
      <c r="J65" s="88" t="s">
        <v>19</v>
      </c>
      <c r="K65" s="88" t="s">
        <v>20</v>
      </c>
      <c r="L65" s="88" t="s">
        <v>4</v>
      </c>
      <c r="M65" s="88" t="s">
        <v>21</v>
      </c>
      <c r="N65" s="88" t="s">
        <v>22</v>
      </c>
    </row>
    <row r="66" spans="1:14" s="2" customFormat="1" ht="19.5" customHeight="1">
      <c r="A66" s="10"/>
      <c r="B66" s="128" t="s">
        <v>197</v>
      </c>
      <c r="C66" s="128"/>
      <c r="D66" s="128"/>
      <c r="E66" s="128"/>
      <c r="F66" s="128"/>
      <c r="G66" s="128"/>
      <c r="H66" s="128"/>
      <c r="I66" s="128"/>
      <c r="J66" s="128"/>
      <c r="K66" s="128"/>
      <c r="L66" s="128"/>
      <c r="M66" s="128"/>
      <c r="N66" s="128"/>
    </row>
    <row r="67" spans="1:14" s="2" customFormat="1" ht="19.5" customHeight="1">
      <c r="A67" s="10"/>
      <c r="B67" s="15" t="s">
        <v>89</v>
      </c>
      <c r="C67" s="15" t="s">
        <v>90</v>
      </c>
      <c r="D67" s="99">
        <v>7.99</v>
      </c>
      <c r="E67" s="99">
        <v>8</v>
      </c>
      <c r="F67" s="99">
        <v>7.99</v>
      </c>
      <c r="G67" s="99">
        <v>8</v>
      </c>
      <c r="H67" s="99">
        <v>7.51</v>
      </c>
      <c r="I67" s="99">
        <v>8</v>
      </c>
      <c r="J67" s="99">
        <v>7.5</v>
      </c>
      <c r="K67" s="33">
        <v>6.67</v>
      </c>
      <c r="L67" s="17">
        <v>2</v>
      </c>
      <c r="M67" s="73">
        <v>60000</v>
      </c>
      <c r="N67" s="73">
        <v>479900</v>
      </c>
    </row>
    <row r="68" spans="1:14" s="2" customFormat="1" ht="19.5" customHeight="1">
      <c r="A68" s="10"/>
      <c r="B68" s="132" t="s">
        <v>197</v>
      </c>
      <c r="C68" s="133"/>
      <c r="D68" s="131"/>
      <c r="E68" s="131"/>
      <c r="F68" s="131"/>
      <c r="G68" s="131"/>
      <c r="H68" s="131"/>
      <c r="I68" s="131"/>
      <c r="J68" s="131"/>
      <c r="K68" s="131"/>
      <c r="L68" s="17">
        <v>2</v>
      </c>
      <c r="M68" s="73">
        <v>60000</v>
      </c>
      <c r="N68" s="73">
        <v>479900</v>
      </c>
    </row>
    <row r="69" spans="1:14" s="2" customFormat="1" ht="19.5" customHeight="1">
      <c r="A69" s="10"/>
      <c r="B69" s="122" t="s">
        <v>258</v>
      </c>
      <c r="C69" s="122"/>
      <c r="D69" s="131"/>
      <c r="E69" s="131"/>
      <c r="F69" s="131"/>
      <c r="G69" s="131"/>
      <c r="H69" s="131"/>
      <c r="I69" s="131"/>
      <c r="J69" s="131"/>
      <c r="K69" s="131"/>
      <c r="L69" s="17">
        <v>2</v>
      </c>
      <c r="M69" s="73">
        <v>60000</v>
      </c>
      <c r="N69" s="73">
        <v>479900</v>
      </c>
    </row>
    <row r="70" spans="1:14" s="2" customFormat="1" ht="19.5" customHeight="1">
      <c r="A70" s="10"/>
      <c r="B70" s="122" t="s">
        <v>259</v>
      </c>
      <c r="C70" s="122"/>
      <c r="D70" s="131"/>
      <c r="E70" s="131"/>
      <c r="F70" s="131"/>
      <c r="G70" s="131"/>
      <c r="H70" s="131"/>
      <c r="I70" s="131"/>
      <c r="J70" s="131"/>
      <c r="K70" s="131"/>
      <c r="L70" s="17">
        <f>L69+L63</f>
        <v>605</v>
      </c>
      <c r="M70" s="73">
        <f>M69+M63</f>
        <v>1519871428</v>
      </c>
      <c r="N70" s="73">
        <f>N69+N63</f>
        <v>1159038856.28</v>
      </c>
    </row>
    <row r="71" spans="2:14" s="2" customFormat="1" ht="24" customHeight="1">
      <c r="B71" s="121" t="s">
        <v>278</v>
      </c>
      <c r="C71" s="121"/>
      <c r="D71" s="121"/>
      <c r="E71" s="121"/>
      <c r="F71" s="121"/>
      <c r="G71" s="121"/>
      <c r="H71" s="121"/>
      <c r="I71" s="121"/>
      <c r="J71" s="121"/>
      <c r="K71" s="121"/>
      <c r="L71" s="121"/>
      <c r="M71" s="121"/>
      <c r="N71" s="121"/>
    </row>
    <row r="72" spans="2:14" ht="21" customHeight="1">
      <c r="B72" s="113" t="s">
        <v>167</v>
      </c>
      <c r="C72" s="113"/>
      <c r="D72" s="113"/>
      <c r="E72" s="126"/>
      <c r="F72" s="126"/>
      <c r="G72" s="126"/>
      <c r="H72" s="54"/>
      <c r="I72" s="126" t="s">
        <v>168</v>
      </c>
      <c r="J72" s="126"/>
      <c r="K72" s="126"/>
      <c r="L72" s="126"/>
      <c r="M72" s="126"/>
      <c r="N72" s="126"/>
    </row>
    <row r="73" spans="2:14" ht="18" customHeight="1">
      <c r="B73" s="55" t="s">
        <v>12</v>
      </c>
      <c r="C73" s="56" t="s">
        <v>169</v>
      </c>
      <c r="D73" s="57" t="s">
        <v>170</v>
      </c>
      <c r="E73" s="110" t="s">
        <v>21</v>
      </c>
      <c r="F73" s="111"/>
      <c r="G73" s="112"/>
      <c r="H73" s="58"/>
      <c r="I73" s="127" t="s">
        <v>12</v>
      </c>
      <c r="J73" s="119"/>
      <c r="K73" s="120"/>
      <c r="L73" s="59" t="s">
        <v>169</v>
      </c>
      <c r="M73" s="60" t="s">
        <v>20</v>
      </c>
      <c r="N73" s="61" t="s">
        <v>21</v>
      </c>
    </row>
    <row r="74" spans="2:14" ht="18" customHeight="1">
      <c r="B74" s="15" t="s">
        <v>89</v>
      </c>
      <c r="C74" s="99">
        <v>8</v>
      </c>
      <c r="D74" s="93">
        <v>6.67</v>
      </c>
      <c r="E74" s="110">
        <v>60000</v>
      </c>
      <c r="F74" s="111">
        <v>60000</v>
      </c>
      <c r="G74" s="112">
        <v>60000</v>
      </c>
      <c r="H74" s="58"/>
      <c r="I74" s="115" t="s">
        <v>255</v>
      </c>
      <c r="J74" s="116" t="s">
        <v>255</v>
      </c>
      <c r="K74" s="117" t="s">
        <v>255</v>
      </c>
      <c r="L74" s="99">
        <v>0.81</v>
      </c>
      <c r="M74" s="94">
        <v>-10</v>
      </c>
      <c r="N74" s="73">
        <v>1000000</v>
      </c>
    </row>
    <row r="75" spans="2:14" ht="18" customHeight="1">
      <c r="B75" s="15" t="s">
        <v>88</v>
      </c>
      <c r="C75" s="99">
        <v>0.6</v>
      </c>
      <c r="D75" s="93">
        <v>5.26</v>
      </c>
      <c r="E75" s="110">
        <v>48902414</v>
      </c>
      <c r="F75" s="111">
        <v>48902414</v>
      </c>
      <c r="G75" s="112">
        <v>48902414</v>
      </c>
      <c r="H75" s="58"/>
      <c r="I75" s="115" t="s">
        <v>173</v>
      </c>
      <c r="J75" s="116" t="s">
        <v>173</v>
      </c>
      <c r="K75" s="117" t="s">
        <v>173</v>
      </c>
      <c r="L75" s="99">
        <v>10.35</v>
      </c>
      <c r="M75" s="94">
        <v>-5.91</v>
      </c>
      <c r="N75" s="73">
        <v>725000</v>
      </c>
    </row>
    <row r="76" spans="2:14" ht="18" customHeight="1">
      <c r="B76" s="15" t="s">
        <v>109</v>
      </c>
      <c r="C76" s="99">
        <v>3</v>
      </c>
      <c r="D76" s="93">
        <v>5.26</v>
      </c>
      <c r="E76" s="110">
        <v>10000</v>
      </c>
      <c r="F76" s="111">
        <v>10000</v>
      </c>
      <c r="G76" s="112">
        <v>10000</v>
      </c>
      <c r="H76" s="58"/>
      <c r="I76" s="115" t="s">
        <v>211</v>
      </c>
      <c r="J76" s="116" t="s">
        <v>211</v>
      </c>
      <c r="K76" s="117" t="s">
        <v>211</v>
      </c>
      <c r="L76" s="99">
        <v>5.15</v>
      </c>
      <c r="M76" s="94">
        <v>-1.9</v>
      </c>
      <c r="N76" s="73">
        <v>95000</v>
      </c>
    </row>
    <row r="77" spans="2:14" s="2" customFormat="1" ht="18" customHeight="1">
      <c r="B77" s="15" t="s">
        <v>121</v>
      </c>
      <c r="C77" s="99">
        <v>0.49</v>
      </c>
      <c r="D77" s="93">
        <v>4.26</v>
      </c>
      <c r="E77" s="110">
        <v>1300000</v>
      </c>
      <c r="F77" s="111">
        <v>1300000</v>
      </c>
      <c r="G77" s="112">
        <v>1300000</v>
      </c>
      <c r="H77" s="58"/>
      <c r="I77" s="115" t="s">
        <v>131</v>
      </c>
      <c r="J77" s="116" t="s">
        <v>131</v>
      </c>
      <c r="K77" s="117" t="s">
        <v>131</v>
      </c>
      <c r="L77" s="99">
        <v>14.25</v>
      </c>
      <c r="M77" s="94">
        <v>-1.04</v>
      </c>
      <c r="N77" s="73">
        <v>650000</v>
      </c>
    </row>
    <row r="78" spans="2:14" s="2" customFormat="1" ht="18" customHeight="1">
      <c r="B78" s="15" t="s">
        <v>83</v>
      </c>
      <c r="C78" s="99">
        <v>0.61</v>
      </c>
      <c r="D78" s="93">
        <v>3.39</v>
      </c>
      <c r="E78" s="110">
        <v>4326334</v>
      </c>
      <c r="F78" s="111">
        <v>4326334</v>
      </c>
      <c r="G78" s="112">
        <v>4326334</v>
      </c>
      <c r="H78" s="58"/>
      <c r="I78" s="115" t="s">
        <v>177</v>
      </c>
      <c r="J78" s="116" t="s">
        <v>177</v>
      </c>
      <c r="K78" s="117" t="s">
        <v>177</v>
      </c>
      <c r="L78" s="99">
        <v>2.49</v>
      </c>
      <c r="M78" s="94">
        <v>-0.4</v>
      </c>
      <c r="N78" s="73">
        <v>26426972</v>
      </c>
    </row>
    <row r="79" spans="1:14" ht="21" customHeight="1">
      <c r="A79"/>
      <c r="B79" s="113" t="s">
        <v>171</v>
      </c>
      <c r="C79" s="113"/>
      <c r="D79" s="113"/>
      <c r="E79" s="114"/>
      <c r="F79" s="114"/>
      <c r="G79" s="114"/>
      <c r="H79" s="54"/>
      <c r="I79" s="162" t="s">
        <v>172</v>
      </c>
      <c r="J79" s="162"/>
      <c r="K79" s="162"/>
      <c r="L79" s="162"/>
      <c r="M79" s="162"/>
      <c r="N79" s="162"/>
    </row>
    <row r="80" spans="1:14" ht="18" customHeight="1">
      <c r="A80"/>
      <c r="B80" s="55" t="s">
        <v>12</v>
      </c>
      <c r="C80" s="56" t="s">
        <v>169</v>
      </c>
      <c r="D80" s="57" t="s">
        <v>170</v>
      </c>
      <c r="E80" s="159" t="s">
        <v>21</v>
      </c>
      <c r="F80" s="160"/>
      <c r="G80" s="161"/>
      <c r="H80" s="58"/>
      <c r="I80" s="118" t="s">
        <v>12</v>
      </c>
      <c r="J80" s="119"/>
      <c r="K80" s="120"/>
      <c r="L80" s="16" t="s">
        <v>169</v>
      </c>
      <c r="M80" s="33" t="s">
        <v>20</v>
      </c>
      <c r="N80" s="61" t="s">
        <v>22</v>
      </c>
    </row>
    <row r="81" spans="1:14" ht="18" customHeight="1">
      <c r="A81"/>
      <c r="B81" s="15" t="s">
        <v>179</v>
      </c>
      <c r="C81" s="99">
        <v>0.46</v>
      </c>
      <c r="D81" s="33">
        <v>2.22</v>
      </c>
      <c r="E81" s="110">
        <v>353000000</v>
      </c>
      <c r="F81" s="111">
        <v>353000000</v>
      </c>
      <c r="G81" s="112">
        <v>353000000</v>
      </c>
      <c r="H81" s="58"/>
      <c r="I81" s="115" t="s">
        <v>73</v>
      </c>
      <c r="J81" s="116" t="s">
        <v>73</v>
      </c>
      <c r="K81" s="117" t="s">
        <v>73</v>
      </c>
      <c r="L81" s="99">
        <v>0.88</v>
      </c>
      <c r="M81" s="33">
        <v>0</v>
      </c>
      <c r="N81" s="73">
        <v>217631886.72</v>
      </c>
    </row>
    <row r="82" spans="2:14" s="2" customFormat="1" ht="18" customHeight="1">
      <c r="B82" s="71" t="s">
        <v>223</v>
      </c>
      <c r="C82" s="99">
        <v>0.53</v>
      </c>
      <c r="D82" s="33">
        <v>1.92</v>
      </c>
      <c r="E82" s="110">
        <v>314267683</v>
      </c>
      <c r="F82" s="111">
        <v>314267683</v>
      </c>
      <c r="G82" s="112">
        <v>314267683</v>
      </c>
      <c r="H82" s="58"/>
      <c r="I82" s="115" t="s">
        <v>223</v>
      </c>
      <c r="J82" s="116" t="s">
        <v>223</v>
      </c>
      <c r="K82" s="117" t="s">
        <v>223</v>
      </c>
      <c r="L82" s="99">
        <v>0.53</v>
      </c>
      <c r="M82" s="33">
        <v>1.92</v>
      </c>
      <c r="N82" s="73">
        <v>170770371.99</v>
      </c>
    </row>
    <row r="83" spans="1:14" ht="18" customHeight="1">
      <c r="A83"/>
      <c r="B83" s="15" t="s">
        <v>73</v>
      </c>
      <c r="C83" s="99">
        <v>0.88</v>
      </c>
      <c r="D83" s="33">
        <v>0</v>
      </c>
      <c r="E83" s="110">
        <v>247564644</v>
      </c>
      <c r="F83" s="111">
        <v>247564644</v>
      </c>
      <c r="G83" s="112">
        <v>247564644</v>
      </c>
      <c r="H83" s="58"/>
      <c r="I83" s="115" t="s">
        <v>179</v>
      </c>
      <c r="J83" s="116" t="s">
        <v>179</v>
      </c>
      <c r="K83" s="117" t="s">
        <v>179</v>
      </c>
      <c r="L83" s="99">
        <v>0.46</v>
      </c>
      <c r="M83" s="33">
        <v>2.22</v>
      </c>
      <c r="N83" s="73">
        <v>158860000</v>
      </c>
    </row>
    <row r="84" spans="1:14" ht="18" customHeight="1">
      <c r="A84"/>
      <c r="B84" s="15" t="s">
        <v>99</v>
      </c>
      <c r="C84" s="99">
        <v>0.41</v>
      </c>
      <c r="D84" s="33">
        <v>2.5</v>
      </c>
      <c r="E84" s="110">
        <v>241842122</v>
      </c>
      <c r="F84" s="111">
        <v>241842122</v>
      </c>
      <c r="G84" s="112">
        <v>241842122</v>
      </c>
      <c r="H84" s="58"/>
      <c r="I84" s="115" t="s">
        <v>99</v>
      </c>
      <c r="J84" s="116" t="s">
        <v>99</v>
      </c>
      <c r="K84" s="117" t="s">
        <v>99</v>
      </c>
      <c r="L84" s="99">
        <v>0.41</v>
      </c>
      <c r="M84" s="33">
        <v>2.5</v>
      </c>
      <c r="N84" s="73">
        <v>98898270.02</v>
      </c>
    </row>
    <row r="85" spans="1:14" ht="18" customHeight="1">
      <c r="A85"/>
      <c r="B85" s="15" t="s">
        <v>221</v>
      </c>
      <c r="C85" s="99">
        <v>0.81</v>
      </c>
      <c r="D85" s="33">
        <v>1.25</v>
      </c>
      <c r="E85" s="110">
        <v>58009631</v>
      </c>
      <c r="F85" s="111">
        <v>58009631</v>
      </c>
      <c r="G85" s="112">
        <v>58009631</v>
      </c>
      <c r="H85" s="58"/>
      <c r="I85" s="115" t="s">
        <v>134</v>
      </c>
      <c r="J85" s="116" t="s">
        <v>134</v>
      </c>
      <c r="K85" s="117" t="s">
        <v>134</v>
      </c>
      <c r="L85" s="99">
        <v>6.05</v>
      </c>
      <c r="M85" s="33">
        <v>1</v>
      </c>
      <c r="N85" s="73">
        <v>75286018.92</v>
      </c>
    </row>
    <row r="86" spans="2:14" s="2" customFormat="1" ht="9.75" customHeight="1">
      <c r="B86" s="78"/>
      <c r="C86" s="79"/>
      <c r="D86" s="80"/>
      <c r="E86" s="77"/>
      <c r="F86" s="77"/>
      <c r="G86" s="81"/>
      <c r="H86" s="82"/>
      <c r="I86" s="76"/>
      <c r="J86" s="76"/>
      <c r="K86" s="76"/>
      <c r="L86" s="79"/>
      <c r="M86" s="80"/>
      <c r="N86" s="77"/>
    </row>
    <row r="87" spans="2:14" s="2" customFormat="1" ht="58.5" customHeight="1">
      <c r="B87" s="154" t="s">
        <v>235</v>
      </c>
      <c r="C87" s="155"/>
      <c r="D87" s="156" t="s">
        <v>276</v>
      </c>
      <c r="E87" s="157"/>
      <c r="F87" s="157"/>
      <c r="G87" s="157"/>
      <c r="H87" s="157"/>
      <c r="I87" s="157"/>
      <c r="J87" s="157"/>
      <c r="K87" s="157"/>
      <c r="L87" s="157"/>
      <c r="M87" s="157"/>
      <c r="N87" s="158"/>
    </row>
    <row r="88" spans="1:14" s="2" customFormat="1" ht="30" customHeight="1">
      <c r="A88" s="10"/>
      <c r="B88" s="150" t="s">
        <v>151</v>
      </c>
      <c r="C88" s="151"/>
      <c r="D88" s="151"/>
      <c r="E88" s="151"/>
      <c r="F88" s="151"/>
      <c r="G88" s="151"/>
      <c r="H88" s="151"/>
      <c r="I88" s="151"/>
      <c r="J88" s="151"/>
      <c r="K88" s="151"/>
      <c r="L88" s="151"/>
      <c r="M88" s="151"/>
      <c r="N88" s="151"/>
    </row>
    <row r="89" ht="27" customHeight="1">
      <c r="N89" s="65"/>
    </row>
    <row r="90" spans="2:13" ht="14.25">
      <c r="B90" s="65"/>
      <c r="C90" s="65"/>
      <c r="D90" s="65"/>
      <c r="E90" s="65"/>
      <c r="F90" s="65"/>
      <c r="G90" s="65"/>
      <c r="H90" s="66"/>
      <c r="I90" s="66"/>
      <c r="J90" s="65"/>
      <c r="K90" s="65"/>
      <c r="L90" s="65"/>
      <c r="M90" s="65"/>
    </row>
  </sheetData>
  <sheetProtection/>
  <mergeCells count="69">
    <mergeCell ref="I77:K77"/>
    <mergeCell ref="I79:N79"/>
    <mergeCell ref="D70:K70"/>
    <mergeCell ref="D63:K63"/>
    <mergeCell ref="B87:C87"/>
    <mergeCell ref="D87:N87"/>
    <mergeCell ref="E77:G77"/>
    <mergeCell ref="E80:G80"/>
    <mergeCell ref="I76:K76"/>
    <mergeCell ref="E81:G81"/>
    <mergeCell ref="I85:K85"/>
    <mergeCell ref="E83:G83"/>
    <mergeCell ref="B29:C29"/>
    <mergeCell ref="B57:C57"/>
    <mergeCell ref="E85:G85"/>
    <mergeCell ref="I75:K75"/>
    <mergeCell ref="E76:G76"/>
    <mergeCell ref="D51:K51"/>
    <mergeCell ref="E75:G75"/>
    <mergeCell ref="I83:K83"/>
    <mergeCell ref="I78:K78"/>
    <mergeCell ref="B52:N52"/>
    <mergeCell ref="B11:N11"/>
    <mergeCell ref="C5:D5"/>
    <mergeCell ref="C6:D6"/>
    <mergeCell ref="B88:N88"/>
    <mergeCell ref="D69:K69"/>
    <mergeCell ref="D68:K68"/>
    <mergeCell ref="B40:N40"/>
    <mergeCell ref="B72:G72"/>
    <mergeCell ref="D29:K29"/>
    <mergeCell ref="B51:C51"/>
    <mergeCell ref="B30:N30"/>
    <mergeCell ref="D33:K33"/>
    <mergeCell ref="B33:C33"/>
    <mergeCell ref="B1:E1"/>
    <mergeCell ref="C3:E3"/>
    <mergeCell ref="B25:C25"/>
    <mergeCell ref="D25:K25"/>
    <mergeCell ref="C4:E4"/>
    <mergeCell ref="B26:N26"/>
    <mergeCell ref="E9:K9"/>
    <mergeCell ref="B62:C62"/>
    <mergeCell ref="B58:N58"/>
    <mergeCell ref="B69:C69"/>
    <mergeCell ref="D57:K57"/>
    <mergeCell ref="B68:C68"/>
    <mergeCell ref="B34:N34"/>
    <mergeCell ref="D39:K39"/>
    <mergeCell ref="B39:C39"/>
    <mergeCell ref="D62:K62"/>
    <mergeCell ref="E74:G74"/>
    <mergeCell ref="B71:N71"/>
    <mergeCell ref="B63:C63"/>
    <mergeCell ref="B64:N64"/>
    <mergeCell ref="I72:N72"/>
    <mergeCell ref="B70:C70"/>
    <mergeCell ref="I73:K73"/>
    <mergeCell ref="E73:G73"/>
    <mergeCell ref="I74:K74"/>
    <mergeCell ref="B66:N66"/>
    <mergeCell ref="E78:G78"/>
    <mergeCell ref="B79:G79"/>
    <mergeCell ref="E82:G82"/>
    <mergeCell ref="I81:K81"/>
    <mergeCell ref="I84:K84"/>
    <mergeCell ref="E84:G84"/>
    <mergeCell ref="I80:K80"/>
    <mergeCell ref="I82:K82"/>
  </mergeCells>
  <printOptions/>
  <pageMargins left="0" right="0" top="0" bottom="0" header="0" footer="0"/>
  <pageSetup horizontalDpi="600" verticalDpi="600" orientation="portrait" paperSize="9" scale="75" r:id="rId2"/>
  <drawing r:id="rId1"/>
</worksheet>
</file>

<file path=xl/worksheets/sheet2.xml><?xml version="1.0" encoding="utf-8"?>
<worksheet xmlns="http://schemas.openxmlformats.org/spreadsheetml/2006/main" xmlns:r="http://schemas.openxmlformats.org/officeDocument/2006/relationships">
  <dimension ref="B1:F29"/>
  <sheetViews>
    <sheetView rightToLeft="1" zoomScalePageLayoutView="0" workbookViewId="0" topLeftCell="A22">
      <selection activeCell="B1" sqref="B1:C2"/>
    </sheetView>
  </sheetViews>
  <sheetFormatPr defaultColWidth="17.7109375" defaultRowHeight="15"/>
  <cols>
    <col min="1" max="1" width="8.28125" style="2" customWidth="1"/>
    <col min="2" max="16384" width="17.7109375" style="2" customWidth="1"/>
  </cols>
  <sheetData>
    <row r="1" spans="2:3" ht="27" customHeight="1">
      <c r="B1" s="163" t="s">
        <v>0</v>
      </c>
      <c r="C1" s="163"/>
    </row>
    <row r="2" spans="2:3" ht="38.25" customHeight="1">
      <c r="B2" s="109" t="s">
        <v>279</v>
      </c>
      <c r="C2" s="109"/>
    </row>
    <row r="3" spans="2:4" ht="21.75" customHeight="1">
      <c r="B3" s="164"/>
      <c r="C3" s="164"/>
      <c r="D3" s="164"/>
    </row>
    <row r="4" spans="2:6" ht="21.75" customHeight="1">
      <c r="B4" s="165" t="s">
        <v>280</v>
      </c>
      <c r="C4" s="165"/>
      <c r="D4" s="165"/>
      <c r="E4" s="165"/>
      <c r="F4" s="165"/>
    </row>
    <row r="5" spans="2:6" ht="21.75" customHeight="1">
      <c r="B5" s="100" t="s">
        <v>12</v>
      </c>
      <c r="C5" s="101" t="s">
        <v>13</v>
      </c>
      <c r="D5" s="101" t="s">
        <v>4</v>
      </c>
      <c r="E5" s="101" t="s">
        <v>21</v>
      </c>
      <c r="F5" s="101" t="s">
        <v>22</v>
      </c>
    </row>
    <row r="6" spans="2:6" ht="21.75" customHeight="1">
      <c r="B6" s="166" t="s">
        <v>23</v>
      </c>
      <c r="C6" s="167"/>
      <c r="D6" s="167"/>
      <c r="E6" s="167"/>
      <c r="F6" s="168"/>
    </row>
    <row r="7" spans="2:6" ht="21.75" customHeight="1">
      <c r="B7" s="102" t="s">
        <v>73</v>
      </c>
      <c r="C7" s="103" t="s">
        <v>74</v>
      </c>
      <c r="D7" s="104">
        <v>6</v>
      </c>
      <c r="E7" s="104">
        <v>12000000</v>
      </c>
      <c r="F7" s="104">
        <v>10440000</v>
      </c>
    </row>
    <row r="8" spans="2:6" ht="21.75" customHeight="1">
      <c r="B8" s="102" t="s">
        <v>281</v>
      </c>
      <c r="C8" s="103" t="s">
        <v>57</v>
      </c>
      <c r="D8" s="104">
        <v>1</v>
      </c>
      <c r="E8" s="104">
        <v>413580</v>
      </c>
      <c r="F8" s="104">
        <v>132345.6</v>
      </c>
    </row>
    <row r="9" spans="2:6" ht="21.75" customHeight="1">
      <c r="B9" s="169" t="s">
        <v>24</v>
      </c>
      <c r="C9" s="170"/>
      <c r="D9" s="104">
        <f>SUM(D7:D8)</f>
        <v>7</v>
      </c>
      <c r="E9" s="104">
        <f>SUM(E7:E8)</f>
        <v>12413580</v>
      </c>
      <c r="F9" s="104">
        <f>SUM(F7:F8)</f>
        <v>10572345.6</v>
      </c>
    </row>
    <row r="10" spans="2:6" ht="21.75" customHeight="1">
      <c r="B10" s="166" t="s">
        <v>25</v>
      </c>
      <c r="C10" s="167"/>
      <c r="D10" s="167"/>
      <c r="E10" s="167"/>
      <c r="F10" s="168"/>
    </row>
    <row r="11" spans="2:6" ht="21.75" customHeight="1">
      <c r="B11" s="102" t="s">
        <v>282</v>
      </c>
      <c r="C11" s="103" t="s">
        <v>76</v>
      </c>
      <c r="D11" s="104">
        <v>3</v>
      </c>
      <c r="E11" s="104">
        <v>5000000</v>
      </c>
      <c r="F11" s="104">
        <v>11499000</v>
      </c>
    </row>
    <row r="12" spans="2:6" ht="21.75" customHeight="1">
      <c r="B12" s="171" t="s">
        <v>230</v>
      </c>
      <c r="C12" s="172"/>
      <c r="D12" s="104">
        <f>SUM(D11)</f>
        <v>3</v>
      </c>
      <c r="E12" s="104">
        <f>SUM(E11)</f>
        <v>5000000</v>
      </c>
      <c r="F12" s="104">
        <f>SUM(F11)</f>
        <v>11499000</v>
      </c>
    </row>
    <row r="13" spans="2:6" ht="21.75" customHeight="1">
      <c r="B13" s="166" t="s">
        <v>283</v>
      </c>
      <c r="C13" s="167"/>
      <c r="D13" s="167"/>
      <c r="E13" s="167"/>
      <c r="F13" s="168"/>
    </row>
    <row r="14" spans="2:6" ht="21.75" customHeight="1">
      <c r="B14" s="102" t="s">
        <v>284</v>
      </c>
      <c r="C14" s="103" t="s">
        <v>178</v>
      </c>
      <c r="D14" s="104">
        <v>20</v>
      </c>
      <c r="E14" s="104">
        <v>22859220</v>
      </c>
      <c r="F14" s="104">
        <v>56919457.8</v>
      </c>
    </row>
    <row r="15" spans="2:6" ht="21.75" customHeight="1">
      <c r="B15" s="171" t="s">
        <v>285</v>
      </c>
      <c r="C15" s="172"/>
      <c r="D15" s="104">
        <f>SUM(D14)</f>
        <v>20</v>
      </c>
      <c r="E15" s="104">
        <f>SUM(E14)</f>
        <v>22859220</v>
      </c>
      <c r="F15" s="104">
        <f>SUM(F14)</f>
        <v>56919457.8</v>
      </c>
    </row>
    <row r="16" spans="2:6" ht="23.25" customHeight="1">
      <c r="B16" s="166" t="s">
        <v>286</v>
      </c>
      <c r="C16" s="167"/>
      <c r="D16" s="167"/>
      <c r="E16" s="167"/>
      <c r="F16" s="168"/>
    </row>
    <row r="17" spans="2:6" ht="21" customHeight="1">
      <c r="B17" s="102" t="s">
        <v>134</v>
      </c>
      <c r="C17" s="103" t="s">
        <v>135</v>
      </c>
      <c r="D17" s="104">
        <v>22</v>
      </c>
      <c r="E17" s="104">
        <v>6000000</v>
      </c>
      <c r="F17" s="104">
        <v>36119000</v>
      </c>
    </row>
    <row r="18" spans="2:6" ht="21" customHeight="1">
      <c r="B18" s="171" t="s">
        <v>287</v>
      </c>
      <c r="C18" s="172"/>
      <c r="D18" s="104">
        <f>SUM(D17)</f>
        <v>22</v>
      </c>
      <c r="E18" s="104">
        <f>SUM(E17)</f>
        <v>6000000</v>
      </c>
      <c r="F18" s="104">
        <f>SUM(F17)</f>
        <v>36119000</v>
      </c>
    </row>
    <row r="19" spans="2:6" ht="21" customHeight="1">
      <c r="B19" s="171" t="s">
        <v>288</v>
      </c>
      <c r="C19" s="172"/>
      <c r="D19" s="104">
        <f>D18+D15+D12+D9</f>
        <v>52</v>
      </c>
      <c r="E19" s="104">
        <f>E18+E15+E12+E9</f>
        <v>46272800</v>
      </c>
      <c r="F19" s="104">
        <f>F18+F15+F12+F9</f>
        <v>115109803.39999999</v>
      </c>
    </row>
    <row r="20" spans="2:6" ht="18">
      <c r="B20" s="105"/>
      <c r="C20" s="105"/>
      <c r="D20" s="105"/>
      <c r="E20" s="105"/>
      <c r="F20" s="105"/>
    </row>
    <row r="21" spans="2:6" ht="18">
      <c r="B21" s="165" t="s">
        <v>289</v>
      </c>
      <c r="C21" s="165"/>
      <c r="D21" s="165"/>
      <c r="E21" s="165"/>
      <c r="F21" s="165"/>
    </row>
    <row r="22" spans="2:6" ht="21.75" customHeight="1">
      <c r="B22" s="106" t="s">
        <v>12</v>
      </c>
      <c r="C22" s="107" t="s">
        <v>13</v>
      </c>
      <c r="D22" s="107" t="s">
        <v>4</v>
      </c>
      <c r="E22" s="107" t="s">
        <v>21</v>
      </c>
      <c r="F22" s="107" t="s">
        <v>22</v>
      </c>
    </row>
    <row r="23" spans="2:6" ht="21.75" customHeight="1">
      <c r="B23" s="166" t="s">
        <v>23</v>
      </c>
      <c r="C23" s="167"/>
      <c r="D23" s="167"/>
      <c r="E23" s="167"/>
      <c r="F23" s="168"/>
    </row>
    <row r="24" spans="2:6" ht="21.75" customHeight="1">
      <c r="B24" s="102" t="s">
        <v>223</v>
      </c>
      <c r="C24" s="103" t="s">
        <v>224</v>
      </c>
      <c r="D24" s="104">
        <v>42</v>
      </c>
      <c r="E24" s="104">
        <v>200000000</v>
      </c>
      <c r="F24" s="104">
        <v>108540000</v>
      </c>
    </row>
    <row r="25" spans="2:6" ht="21.75" customHeight="1">
      <c r="B25" s="169" t="s">
        <v>24</v>
      </c>
      <c r="C25" s="170"/>
      <c r="D25" s="104">
        <f>SUM(D24)</f>
        <v>42</v>
      </c>
      <c r="E25" s="104">
        <f>SUM(E24)</f>
        <v>200000000</v>
      </c>
      <c r="F25" s="104">
        <f>SUM(F24)</f>
        <v>108540000</v>
      </c>
    </row>
    <row r="26" spans="2:6" ht="21.75" customHeight="1">
      <c r="B26" s="166" t="s">
        <v>283</v>
      </c>
      <c r="C26" s="167"/>
      <c r="D26" s="167"/>
      <c r="E26" s="167"/>
      <c r="F26" s="168"/>
    </row>
    <row r="27" spans="2:6" ht="21.75" customHeight="1">
      <c r="B27" s="102" t="s">
        <v>284</v>
      </c>
      <c r="C27" s="103" t="s">
        <v>178</v>
      </c>
      <c r="D27" s="104">
        <v>1</v>
      </c>
      <c r="E27" s="104">
        <v>450000</v>
      </c>
      <c r="F27" s="104">
        <v>1120500</v>
      </c>
    </row>
    <row r="28" spans="2:6" ht="21.75" customHeight="1">
      <c r="B28" s="171" t="s">
        <v>285</v>
      </c>
      <c r="C28" s="172"/>
      <c r="D28" s="104">
        <f>SUM(D27)</f>
        <v>1</v>
      </c>
      <c r="E28" s="104">
        <f>SUM(E27)</f>
        <v>450000</v>
      </c>
      <c r="F28" s="104">
        <f>SUM(F27)</f>
        <v>1120500</v>
      </c>
    </row>
    <row r="29" spans="2:6" ht="18">
      <c r="B29" s="171" t="s">
        <v>288</v>
      </c>
      <c r="C29" s="172"/>
      <c r="D29" s="104">
        <f>D28+D25</f>
        <v>43</v>
      </c>
      <c r="E29" s="104">
        <f>E28+E25</f>
        <v>200450000</v>
      </c>
      <c r="F29" s="104">
        <f>F28+F25</f>
        <v>109660500</v>
      </c>
    </row>
  </sheetData>
  <sheetProtection/>
  <mergeCells count="18">
    <mergeCell ref="B21:F21"/>
    <mergeCell ref="B23:F23"/>
    <mergeCell ref="B25:C25"/>
    <mergeCell ref="B26:F26"/>
    <mergeCell ref="B28:C28"/>
    <mergeCell ref="B29:C29"/>
    <mergeCell ref="B12:C12"/>
    <mergeCell ref="B13:F13"/>
    <mergeCell ref="B15:C15"/>
    <mergeCell ref="B16:F16"/>
    <mergeCell ref="B18:C18"/>
    <mergeCell ref="B19:C19"/>
    <mergeCell ref="B1:C1"/>
    <mergeCell ref="B3:D3"/>
    <mergeCell ref="B4:F4"/>
    <mergeCell ref="B6:F6"/>
    <mergeCell ref="B9:C9"/>
    <mergeCell ref="B10:F10"/>
  </mergeCells>
  <printOptions/>
  <pageMargins left="0" right="0" top="0.748031496062992" bottom="0.748031496062992" header="0.31496062992126" footer="0.31496062992126"/>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B1:I58"/>
  <sheetViews>
    <sheetView rightToLeft="1" zoomScalePageLayoutView="0" workbookViewId="0" topLeftCell="A35">
      <selection activeCell="I42" sqref="I41:I42"/>
    </sheetView>
  </sheetViews>
  <sheetFormatPr defaultColWidth="9.140625" defaultRowHeight="13.5" customHeight="1"/>
  <cols>
    <col min="1" max="1" width="1.28515625" style="9" customWidth="1"/>
    <col min="2" max="2" width="27.28125" style="9" customWidth="1"/>
    <col min="3" max="3" width="12.421875" style="9" customWidth="1"/>
    <col min="4" max="4" width="18.28125" style="9" customWidth="1"/>
    <col min="5" max="5" width="19.57421875" style="9" customWidth="1"/>
    <col min="6" max="6" width="20.140625" style="9" customWidth="1"/>
    <col min="7" max="16384" width="9.00390625" style="9" customWidth="1"/>
  </cols>
  <sheetData>
    <row r="1" spans="2:6" ht="20.25" customHeight="1">
      <c r="B1" s="177" t="s">
        <v>274</v>
      </c>
      <c r="C1" s="177"/>
      <c r="D1" s="177"/>
      <c r="E1" s="177"/>
      <c r="F1" s="177"/>
    </row>
    <row r="2" spans="2:6" ht="13.5" customHeight="1">
      <c r="B2" s="12" t="s">
        <v>12</v>
      </c>
      <c r="C2" s="13" t="s">
        <v>13</v>
      </c>
      <c r="D2" s="13" t="s">
        <v>244</v>
      </c>
      <c r="E2" s="13" t="s">
        <v>245</v>
      </c>
      <c r="F2" s="12" t="s">
        <v>29</v>
      </c>
    </row>
    <row r="3" spans="2:6" ht="14.25" customHeight="1">
      <c r="B3" s="176" t="s">
        <v>23</v>
      </c>
      <c r="C3" s="176"/>
      <c r="D3" s="176"/>
      <c r="E3" s="176"/>
      <c r="F3" s="176"/>
    </row>
    <row r="4" spans="2:6" ht="14.25" customHeight="1">
      <c r="B4" s="67" t="s">
        <v>114</v>
      </c>
      <c r="C4" s="67" t="s">
        <v>115</v>
      </c>
      <c r="D4" s="68">
        <v>1.16</v>
      </c>
      <c r="E4" s="68">
        <v>1.17</v>
      </c>
      <c r="F4" s="20" t="s">
        <v>42</v>
      </c>
    </row>
    <row r="5" spans="2:8" ht="14.25" customHeight="1">
      <c r="B5" s="69" t="s">
        <v>226</v>
      </c>
      <c r="C5" s="69" t="s">
        <v>225</v>
      </c>
      <c r="D5" s="16">
        <v>0.3</v>
      </c>
      <c r="E5" s="68">
        <v>0.3</v>
      </c>
      <c r="F5" s="20" t="s">
        <v>42</v>
      </c>
      <c r="G5" s="63"/>
      <c r="H5" s="19"/>
    </row>
    <row r="6" spans="2:8" ht="14.25" customHeight="1">
      <c r="B6" s="67" t="s">
        <v>66</v>
      </c>
      <c r="C6" s="67" t="s">
        <v>67</v>
      </c>
      <c r="D6" s="91">
        <v>0.97</v>
      </c>
      <c r="E6" s="96">
        <v>0.97</v>
      </c>
      <c r="F6" s="20" t="s">
        <v>42</v>
      </c>
      <c r="G6" s="63"/>
      <c r="H6" s="19"/>
    </row>
    <row r="7" spans="2:8" ht="14.25" customHeight="1">
      <c r="B7" s="15" t="s">
        <v>103</v>
      </c>
      <c r="C7" s="15" t="s">
        <v>104</v>
      </c>
      <c r="D7" s="97">
        <v>0.6</v>
      </c>
      <c r="E7" s="19">
        <v>0.6</v>
      </c>
      <c r="F7" s="20" t="s">
        <v>42</v>
      </c>
      <c r="G7" s="63"/>
      <c r="H7" s="19"/>
    </row>
    <row r="8" spans="2:8" ht="14.25" customHeight="1">
      <c r="B8" s="67" t="s">
        <v>101</v>
      </c>
      <c r="C8" s="67" t="s">
        <v>102</v>
      </c>
      <c r="D8" s="97">
        <v>1.26</v>
      </c>
      <c r="E8" s="97">
        <v>1.26</v>
      </c>
      <c r="F8" s="20" t="s">
        <v>42</v>
      </c>
      <c r="G8" s="63"/>
      <c r="H8" s="19"/>
    </row>
    <row r="9" spans="2:6" ht="14.25" customHeight="1">
      <c r="B9" s="176" t="s">
        <v>39</v>
      </c>
      <c r="C9" s="176"/>
      <c r="D9" s="176"/>
      <c r="E9" s="176"/>
      <c r="F9" s="176"/>
    </row>
    <row r="10" spans="2:6" ht="14.25" customHeight="1">
      <c r="B10" s="67" t="s">
        <v>71</v>
      </c>
      <c r="C10" s="67" t="s">
        <v>72</v>
      </c>
      <c r="D10" s="16">
        <v>0.81</v>
      </c>
      <c r="E10" s="16">
        <v>0.81</v>
      </c>
      <c r="F10" s="20" t="s">
        <v>42</v>
      </c>
    </row>
    <row r="11" spans="2:6" ht="14.25" customHeight="1">
      <c r="B11" s="67" t="s">
        <v>181</v>
      </c>
      <c r="C11" s="67" t="s">
        <v>182</v>
      </c>
      <c r="D11" s="89">
        <v>0.41</v>
      </c>
      <c r="E11" s="19">
        <v>0.41</v>
      </c>
      <c r="F11" s="20" t="s">
        <v>42</v>
      </c>
    </row>
    <row r="12" spans="2:6" ht="14.25" customHeight="1">
      <c r="B12" s="176" t="s">
        <v>30</v>
      </c>
      <c r="C12" s="176"/>
      <c r="D12" s="176"/>
      <c r="E12" s="176"/>
      <c r="F12" s="176"/>
    </row>
    <row r="13" spans="2:6" ht="14.25" customHeight="1">
      <c r="B13" s="67" t="s">
        <v>194</v>
      </c>
      <c r="C13" s="67" t="s">
        <v>195</v>
      </c>
      <c r="D13" s="68">
        <v>0.4</v>
      </c>
      <c r="E13" s="70">
        <v>0.4</v>
      </c>
      <c r="F13" s="20" t="s">
        <v>42</v>
      </c>
    </row>
    <row r="14" spans="2:6" ht="14.25" customHeight="1">
      <c r="B14" s="176" t="s">
        <v>25</v>
      </c>
      <c r="C14" s="176"/>
      <c r="D14" s="176"/>
      <c r="E14" s="176"/>
      <c r="F14" s="176"/>
    </row>
    <row r="15" spans="2:6" ht="14.25" customHeight="1">
      <c r="B15" s="15" t="s">
        <v>213</v>
      </c>
      <c r="C15" s="15" t="s">
        <v>214</v>
      </c>
      <c r="D15" s="91">
        <v>12.8</v>
      </c>
      <c r="E15" s="70">
        <v>12.8</v>
      </c>
      <c r="F15" s="20" t="s">
        <v>42</v>
      </c>
    </row>
    <row r="16" spans="2:6" ht="14.25" customHeight="1">
      <c r="B16" s="15" t="s">
        <v>149</v>
      </c>
      <c r="C16" s="15" t="s">
        <v>150</v>
      </c>
      <c r="D16" s="97">
        <v>0.44</v>
      </c>
      <c r="E16" s="70">
        <v>0.44</v>
      </c>
      <c r="F16" s="20" t="s">
        <v>42</v>
      </c>
    </row>
    <row r="17" spans="2:6" ht="14.25" customHeight="1">
      <c r="B17" s="176" t="s">
        <v>27</v>
      </c>
      <c r="C17" s="176"/>
      <c r="D17" s="176"/>
      <c r="E17" s="176"/>
      <c r="F17" s="176"/>
    </row>
    <row r="18" spans="2:6" ht="14.25" customHeight="1">
      <c r="B18" s="67" t="s">
        <v>156</v>
      </c>
      <c r="C18" s="67" t="s">
        <v>98</v>
      </c>
      <c r="D18" s="86">
        <v>1.25</v>
      </c>
      <c r="E18" s="68">
        <v>1.25</v>
      </c>
      <c r="F18" s="20" t="s">
        <v>42</v>
      </c>
    </row>
    <row r="19" spans="2:6" ht="14.25" customHeight="1">
      <c r="B19" s="15" t="s">
        <v>241</v>
      </c>
      <c r="C19" s="15" t="s">
        <v>210</v>
      </c>
      <c r="D19" s="97">
        <v>1.71</v>
      </c>
      <c r="E19" s="68">
        <v>1.71</v>
      </c>
      <c r="F19" s="20" t="s">
        <v>42</v>
      </c>
    </row>
    <row r="20" spans="2:6" ht="14.25" customHeight="1">
      <c r="B20" s="15" t="s">
        <v>129</v>
      </c>
      <c r="C20" s="15" t="s">
        <v>123</v>
      </c>
      <c r="D20" s="97">
        <v>1.6</v>
      </c>
      <c r="E20" s="68">
        <v>1.6</v>
      </c>
      <c r="F20" s="20" t="s">
        <v>42</v>
      </c>
    </row>
    <row r="21" spans="2:6" ht="14.25" customHeight="1">
      <c r="B21" s="176" t="s">
        <v>28</v>
      </c>
      <c r="C21" s="176"/>
      <c r="D21" s="176"/>
      <c r="E21" s="176"/>
      <c r="F21" s="176"/>
    </row>
    <row r="22" spans="2:9" ht="14.25" customHeight="1">
      <c r="B22" s="15" t="s">
        <v>112</v>
      </c>
      <c r="C22" s="15" t="s">
        <v>113</v>
      </c>
      <c r="D22" s="91">
        <v>17.5</v>
      </c>
      <c r="E22" s="91">
        <v>17.5</v>
      </c>
      <c r="F22" s="20" t="s">
        <v>42</v>
      </c>
      <c r="G22" s="63"/>
      <c r="H22" s="63"/>
      <c r="I22" s="19"/>
    </row>
    <row r="23" spans="2:9" ht="14.25" customHeight="1">
      <c r="B23" s="67" t="s">
        <v>160</v>
      </c>
      <c r="C23" s="67" t="s">
        <v>161</v>
      </c>
      <c r="D23" s="91">
        <v>1.58</v>
      </c>
      <c r="E23" s="68">
        <v>1.59</v>
      </c>
      <c r="F23" s="20" t="s">
        <v>42</v>
      </c>
      <c r="G23" s="63"/>
      <c r="H23" s="63"/>
      <c r="I23" s="19"/>
    </row>
    <row r="24" spans="2:9" ht="14.25" customHeight="1">
      <c r="B24" s="15" t="s">
        <v>190</v>
      </c>
      <c r="C24" s="15" t="s">
        <v>191</v>
      </c>
      <c r="D24" s="97">
        <v>17.59</v>
      </c>
      <c r="E24" s="108">
        <v>17.59</v>
      </c>
      <c r="F24" s="20" t="s">
        <v>42</v>
      </c>
      <c r="G24" s="63"/>
      <c r="H24" s="63"/>
      <c r="I24" s="19"/>
    </row>
    <row r="25" spans="2:9" ht="14.25" customHeight="1">
      <c r="B25" s="15" t="s">
        <v>212</v>
      </c>
      <c r="C25" s="15" t="s">
        <v>91</v>
      </c>
      <c r="D25" s="97">
        <v>6.88</v>
      </c>
      <c r="E25" s="68">
        <v>6.8</v>
      </c>
      <c r="F25" s="20" t="s">
        <v>42</v>
      </c>
      <c r="G25" s="63"/>
      <c r="H25" s="63"/>
      <c r="I25" s="19"/>
    </row>
    <row r="26" spans="2:9" ht="14.25" customHeight="1">
      <c r="B26" s="176" t="s">
        <v>32</v>
      </c>
      <c r="C26" s="176"/>
      <c r="D26" s="176"/>
      <c r="E26" s="176"/>
      <c r="F26" s="176"/>
      <c r="G26" s="63"/>
      <c r="H26" s="63"/>
      <c r="I26" s="19"/>
    </row>
    <row r="27" spans="2:9" ht="14.25" customHeight="1">
      <c r="B27" s="67" t="s">
        <v>138</v>
      </c>
      <c r="C27" s="67" t="s">
        <v>139</v>
      </c>
      <c r="D27" s="96">
        <v>7.25</v>
      </c>
      <c r="E27" s="98">
        <v>7.25</v>
      </c>
      <c r="F27" s="20" t="s">
        <v>42</v>
      </c>
      <c r="G27" s="63"/>
      <c r="H27" s="63"/>
      <c r="I27" s="19"/>
    </row>
    <row r="28" spans="2:9" ht="14.25" customHeight="1">
      <c r="B28" s="67" t="s">
        <v>200</v>
      </c>
      <c r="C28" s="67" t="s">
        <v>201</v>
      </c>
      <c r="D28" s="97">
        <v>1.22</v>
      </c>
      <c r="E28" s="108">
        <v>1.22</v>
      </c>
      <c r="F28" s="20" t="s">
        <v>42</v>
      </c>
      <c r="G28" s="63"/>
      <c r="H28" s="63"/>
      <c r="I28" s="19"/>
    </row>
    <row r="29" spans="2:9" ht="14.25" customHeight="1">
      <c r="B29" s="67" t="s">
        <v>145</v>
      </c>
      <c r="C29" s="67" t="s">
        <v>146</v>
      </c>
      <c r="D29" s="97">
        <v>0.5</v>
      </c>
      <c r="E29" s="108">
        <v>0.5</v>
      </c>
      <c r="F29" s="20" t="s">
        <v>42</v>
      </c>
      <c r="G29" s="63"/>
      <c r="H29" s="63"/>
      <c r="I29" s="19"/>
    </row>
    <row r="30" spans="2:6" ht="15" customHeight="1">
      <c r="B30" s="178" t="s">
        <v>277</v>
      </c>
      <c r="C30" s="178"/>
      <c r="D30" s="178"/>
      <c r="E30" s="178"/>
      <c r="F30" s="178"/>
    </row>
    <row r="31" spans="2:6" ht="16.5" customHeight="1">
      <c r="B31" s="12" t="s">
        <v>12</v>
      </c>
      <c r="C31" s="13" t="s">
        <v>13</v>
      </c>
      <c r="D31" s="13" t="s">
        <v>244</v>
      </c>
      <c r="E31" s="13" t="s">
        <v>245</v>
      </c>
      <c r="F31" s="12" t="s">
        <v>29</v>
      </c>
    </row>
    <row r="32" spans="2:6" ht="15" customHeight="1">
      <c r="B32" s="173" t="s">
        <v>23</v>
      </c>
      <c r="C32" s="174"/>
      <c r="D32" s="174"/>
      <c r="E32" s="174"/>
      <c r="F32" s="175"/>
    </row>
    <row r="33" spans="2:6" ht="15" customHeight="1">
      <c r="B33" s="15" t="s">
        <v>137</v>
      </c>
      <c r="C33" s="15" t="s">
        <v>164</v>
      </c>
      <c r="D33" s="16" t="s">
        <v>165</v>
      </c>
      <c r="E33" s="16" t="s">
        <v>165</v>
      </c>
      <c r="F33" s="20" t="s">
        <v>42</v>
      </c>
    </row>
    <row r="34" spans="2:6" ht="15" customHeight="1">
      <c r="B34" s="15" t="s">
        <v>175</v>
      </c>
      <c r="C34" s="15" t="s">
        <v>176</v>
      </c>
      <c r="D34" s="16" t="s">
        <v>165</v>
      </c>
      <c r="E34" s="16" t="s">
        <v>165</v>
      </c>
      <c r="F34" s="20" t="s">
        <v>42</v>
      </c>
    </row>
    <row r="35" spans="2:6" ht="15" customHeight="1">
      <c r="B35" s="15" t="s">
        <v>136</v>
      </c>
      <c r="C35" s="15" t="s">
        <v>196</v>
      </c>
      <c r="D35" s="16">
        <v>1</v>
      </c>
      <c r="E35" s="64">
        <v>1</v>
      </c>
      <c r="F35" s="20" t="s">
        <v>42</v>
      </c>
    </row>
    <row r="36" spans="2:6" ht="15" customHeight="1">
      <c r="B36" s="15" t="s">
        <v>220</v>
      </c>
      <c r="C36" s="15" t="s">
        <v>202</v>
      </c>
      <c r="D36" s="16" t="s">
        <v>36</v>
      </c>
      <c r="E36" s="16" t="s">
        <v>36</v>
      </c>
      <c r="F36" s="20" t="s">
        <v>42</v>
      </c>
    </row>
    <row r="37" spans="2:6" ht="15" customHeight="1">
      <c r="B37" s="15" t="s">
        <v>68</v>
      </c>
      <c r="C37" s="15" t="s">
        <v>69</v>
      </c>
      <c r="D37" s="97">
        <v>0.7</v>
      </c>
      <c r="E37" s="19">
        <v>0.7</v>
      </c>
      <c r="F37" s="20" t="s">
        <v>42</v>
      </c>
    </row>
    <row r="38" spans="2:6" ht="15" customHeight="1">
      <c r="B38" s="176" t="s">
        <v>39</v>
      </c>
      <c r="C38" s="176"/>
      <c r="D38" s="176"/>
      <c r="E38" s="176"/>
      <c r="F38" s="176"/>
    </row>
    <row r="39" spans="2:6" ht="15" customHeight="1">
      <c r="B39" s="15" t="s">
        <v>198</v>
      </c>
      <c r="C39" s="15" t="s">
        <v>199</v>
      </c>
      <c r="D39" s="18">
        <v>0.64</v>
      </c>
      <c r="E39" s="19">
        <v>0.64</v>
      </c>
      <c r="F39" s="20" t="s">
        <v>42</v>
      </c>
    </row>
    <row r="40" spans="2:6" ht="15" customHeight="1">
      <c r="B40" s="176" t="s">
        <v>30</v>
      </c>
      <c r="C40" s="176"/>
      <c r="D40" s="176"/>
      <c r="E40" s="176"/>
      <c r="F40" s="176"/>
    </row>
    <row r="41" spans="2:6" ht="15" customHeight="1">
      <c r="B41" s="15" t="s">
        <v>192</v>
      </c>
      <c r="C41" s="15" t="s">
        <v>193</v>
      </c>
      <c r="D41" s="74">
        <v>0.2</v>
      </c>
      <c r="E41" s="16">
        <v>0.2</v>
      </c>
      <c r="F41" s="20" t="s">
        <v>42</v>
      </c>
    </row>
    <row r="42" spans="2:6" ht="15" customHeight="1">
      <c r="B42" s="15" t="s">
        <v>217</v>
      </c>
      <c r="C42" s="15" t="s">
        <v>218</v>
      </c>
      <c r="D42" s="16">
        <v>1</v>
      </c>
      <c r="E42" s="16">
        <v>1</v>
      </c>
      <c r="F42" s="20" t="s">
        <v>42</v>
      </c>
    </row>
    <row r="43" spans="2:6" ht="15" customHeight="1">
      <c r="B43" s="15" t="s">
        <v>40</v>
      </c>
      <c r="C43" s="15" t="s">
        <v>41</v>
      </c>
      <c r="D43" s="75">
        <v>1.65</v>
      </c>
      <c r="E43" s="96">
        <v>1.65</v>
      </c>
      <c r="F43" s="20" t="s">
        <v>42</v>
      </c>
    </row>
    <row r="44" spans="2:6" ht="15" customHeight="1">
      <c r="B44" s="15" t="s">
        <v>60</v>
      </c>
      <c r="C44" s="15" t="s">
        <v>61</v>
      </c>
      <c r="D44" s="95">
        <v>0.72</v>
      </c>
      <c r="E44" s="96">
        <v>0.72</v>
      </c>
      <c r="F44" s="20" t="s">
        <v>42</v>
      </c>
    </row>
    <row r="45" spans="2:6" ht="15" customHeight="1">
      <c r="B45" s="176" t="s">
        <v>33</v>
      </c>
      <c r="C45" s="176"/>
      <c r="D45" s="176"/>
      <c r="E45" s="176"/>
      <c r="F45" s="176"/>
    </row>
    <row r="46" spans="2:6" ht="15" customHeight="1">
      <c r="B46" s="15" t="s">
        <v>62</v>
      </c>
      <c r="C46" s="15" t="s">
        <v>64</v>
      </c>
      <c r="D46" s="16" t="s">
        <v>36</v>
      </c>
      <c r="E46" s="16" t="s">
        <v>36</v>
      </c>
      <c r="F46" s="20" t="s">
        <v>42</v>
      </c>
    </row>
    <row r="47" spans="2:6" ht="15" customHeight="1">
      <c r="B47" s="15" t="s">
        <v>63</v>
      </c>
      <c r="C47" s="15" t="s">
        <v>65</v>
      </c>
      <c r="D47" s="16" t="s">
        <v>36</v>
      </c>
      <c r="E47" s="16" t="s">
        <v>36</v>
      </c>
      <c r="F47" s="20" t="s">
        <v>42</v>
      </c>
    </row>
    <row r="48" spans="2:6" ht="15" customHeight="1">
      <c r="B48" s="15" t="s">
        <v>34</v>
      </c>
      <c r="C48" s="15" t="s">
        <v>35</v>
      </c>
      <c r="D48" s="16">
        <v>2.55</v>
      </c>
      <c r="E48" s="16">
        <v>2.55</v>
      </c>
      <c r="F48" s="20" t="s">
        <v>42</v>
      </c>
    </row>
    <row r="49" spans="2:6" ht="15" customHeight="1">
      <c r="B49" s="15" t="s">
        <v>81</v>
      </c>
      <c r="C49" s="15" t="s">
        <v>82</v>
      </c>
      <c r="D49" s="16" t="s">
        <v>36</v>
      </c>
      <c r="E49" s="16" t="s">
        <v>36</v>
      </c>
      <c r="F49" s="20" t="s">
        <v>42</v>
      </c>
    </row>
    <row r="50" spans="2:6" ht="15" customHeight="1">
      <c r="B50" s="15" t="s">
        <v>116</v>
      </c>
      <c r="C50" s="15" t="s">
        <v>117</v>
      </c>
      <c r="D50" s="16" t="s">
        <v>36</v>
      </c>
      <c r="E50" s="16" t="s">
        <v>36</v>
      </c>
      <c r="F50" s="20" t="s">
        <v>42</v>
      </c>
    </row>
    <row r="51" spans="2:6" ht="15" customHeight="1">
      <c r="B51" s="21" t="s">
        <v>141</v>
      </c>
      <c r="C51" s="15" t="s">
        <v>142</v>
      </c>
      <c r="D51" s="16" t="s">
        <v>36</v>
      </c>
      <c r="E51" s="16" t="s">
        <v>36</v>
      </c>
      <c r="F51" s="20" t="s">
        <v>42</v>
      </c>
    </row>
    <row r="52" spans="2:6" ht="15" customHeight="1">
      <c r="B52" s="21" t="s">
        <v>143</v>
      </c>
      <c r="C52" s="15" t="s">
        <v>144</v>
      </c>
      <c r="D52" s="16" t="s">
        <v>36</v>
      </c>
      <c r="E52" s="16" t="s">
        <v>36</v>
      </c>
      <c r="F52" s="20" t="s">
        <v>42</v>
      </c>
    </row>
    <row r="53" spans="2:6" ht="15" customHeight="1">
      <c r="B53" s="21" t="s">
        <v>253</v>
      </c>
      <c r="C53" s="63" t="s">
        <v>254</v>
      </c>
      <c r="D53" s="84">
        <v>1</v>
      </c>
      <c r="E53" s="84">
        <v>1</v>
      </c>
      <c r="F53" s="20" t="s">
        <v>42</v>
      </c>
    </row>
    <row r="54" spans="2:6" ht="15" customHeight="1">
      <c r="B54" s="21" t="s">
        <v>252</v>
      </c>
      <c r="C54" s="15" t="s">
        <v>140</v>
      </c>
      <c r="D54" s="83">
        <v>1</v>
      </c>
      <c r="E54" s="85">
        <v>1</v>
      </c>
      <c r="F54" s="20" t="s">
        <v>42</v>
      </c>
    </row>
    <row r="55" spans="2:6" ht="15" customHeight="1">
      <c r="B55" s="176" t="s">
        <v>25</v>
      </c>
      <c r="C55" s="176"/>
      <c r="D55" s="176"/>
      <c r="E55" s="176"/>
      <c r="F55" s="176"/>
    </row>
    <row r="56" spans="2:6" ht="15" customHeight="1">
      <c r="B56" s="15" t="s">
        <v>54</v>
      </c>
      <c r="C56" s="15" t="s">
        <v>55</v>
      </c>
      <c r="D56" s="16">
        <v>0.45</v>
      </c>
      <c r="E56" s="16">
        <v>0.45</v>
      </c>
      <c r="F56" s="20" t="s">
        <v>42</v>
      </c>
    </row>
    <row r="57" spans="2:6" ht="15" customHeight="1">
      <c r="B57" s="176" t="s">
        <v>27</v>
      </c>
      <c r="C57" s="176"/>
      <c r="D57" s="176"/>
      <c r="E57" s="176"/>
      <c r="F57" s="176"/>
    </row>
    <row r="58" spans="2:6" ht="15" customHeight="1">
      <c r="B58" s="15" t="s">
        <v>127</v>
      </c>
      <c r="C58" s="15" t="s">
        <v>128</v>
      </c>
      <c r="D58" s="16">
        <v>70</v>
      </c>
      <c r="E58" s="16">
        <v>70</v>
      </c>
      <c r="F58" s="20" t="s">
        <v>42</v>
      </c>
    </row>
  </sheetData>
  <sheetProtection/>
  <mergeCells count="15">
    <mergeCell ref="B1:F1"/>
    <mergeCell ref="B3:F3"/>
    <mergeCell ref="B30:F30"/>
    <mergeCell ref="B17:F17"/>
    <mergeCell ref="B12:F12"/>
    <mergeCell ref="B9:F9"/>
    <mergeCell ref="B21:F21"/>
    <mergeCell ref="B26:F26"/>
    <mergeCell ref="B14:F14"/>
    <mergeCell ref="B32:F32"/>
    <mergeCell ref="B55:F55"/>
    <mergeCell ref="B45:F45"/>
    <mergeCell ref="B57:F57"/>
    <mergeCell ref="B40:F40"/>
    <mergeCell ref="B38:F38"/>
  </mergeCells>
  <printOptions/>
  <pageMargins left="0" right="0" top="0" bottom="0" header="0.31496062992126" footer="0.31496062992126"/>
  <pageSetup horizontalDpi="600" verticalDpi="600" orientation="portrait" paperSize="9" scale="98" r:id="rId1"/>
</worksheet>
</file>

<file path=xl/worksheets/sheet4.xml><?xml version="1.0" encoding="utf-8"?>
<worksheet xmlns="http://schemas.openxmlformats.org/spreadsheetml/2006/main" xmlns:r="http://schemas.openxmlformats.org/officeDocument/2006/relationships">
  <dimension ref="A1:F15"/>
  <sheetViews>
    <sheetView rightToLeft="1" zoomScalePageLayoutView="0" workbookViewId="0" topLeftCell="A1">
      <selection activeCell="A1" sqref="A1:F1"/>
    </sheetView>
  </sheetViews>
  <sheetFormatPr defaultColWidth="9.140625" defaultRowHeight="15"/>
  <cols>
    <col min="1" max="1" width="23.28125" style="2" customWidth="1"/>
    <col min="2" max="2" width="10.57421875" style="2" customWidth="1"/>
    <col min="3" max="3" width="9.421875" style="2" customWidth="1"/>
    <col min="4" max="4" width="14.57421875" style="2" customWidth="1"/>
    <col min="5" max="5" width="12.7109375" style="2" customWidth="1"/>
    <col min="6" max="6" width="29.00390625" style="2" customWidth="1"/>
    <col min="7" max="16384" width="9.00390625" style="2" customWidth="1"/>
  </cols>
  <sheetData>
    <row r="1" spans="1:6" ht="24" customHeight="1">
      <c r="A1" s="180" t="s">
        <v>272</v>
      </c>
      <c r="B1" s="180"/>
      <c r="C1" s="180"/>
      <c r="D1" s="180"/>
      <c r="E1" s="180"/>
      <c r="F1" s="180"/>
    </row>
    <row r="2" spans="1:6" ht="106.5" customHeight="1">
      <c r="A2" s="14" t="s">
        <v>31</v>
      </c>
      <c r="B2" s="179" t="s">
        <v>207</v>
      </c>
      <c r="C2" s="179"/>
      <c r="D2" s="179"/>
      <c r="E2" s="179"/>
      <c r="F2" s="179"/>
    </row>
    <row r="3" spans="1:6" ht="88.5" customHeight="1">
      <c r="A3" s="14" t="s">
        <v>70</v>
      </c>
      <c r="B3" s="179" t="s">
        <v>232</v>
      </c>
      <c r="C3" s="179"/>
      <c r="D3" s="179"/>
      <c r="E3" s="179"/>
      <c r="F3" s="179"/>
    </row>
    <row r="4" spans="1:6" ht="63" customHeight="1">
      <c r="A4" s="14" t="s">
        <v>47</v>
      </c>
      <c r="B4" s="179" t="s">
        <v>231</v>
      </c>
      <c r="C4" s="179"/>
      <c r="D4" s="179"/>
      <c r="E4" s="179"/>
      <c r="F4" s="179"/>
    </row>
    <row r="5" spans="1:6" ht="66.75" customHeight="1">
      <c r="A5" s="14" t="s">
        <v>46</v>
      </c>
      <c r="B5" s="179" t="s">
        <v>183</v>
      </c>
      <c r="C5" s="179"/>
      <c r="D5" s="179"/>
      <c r="E5" s="179"/>
      <c r="F5" s="179"/>
    </row>
    <row r="6" spans="1:6" ht="72" customHeight="1">
      <c r="A6" s="14" t="s">
        <v>48</v>
      </c>
      <c r="B6" s="179" t="s">
        <v>184</v>
      </c>
      <c r="C6" s="179"/>
      <c r="D6" s="179"/>
      <c r="E6" s="179"/>
      <c r="F6" s="179"/>
    </row>
    <row r="7" spans="1:6" ht="53.25" customHeight="1">
      <c r="A7" s="14" t="s">
        <v>45</v>
      </c>
      <c r="B7" s="179" t="s">
        <v>185</v>
      </c>
      <c r="C7" s="179"/>
      <c r="D7" s="179"/>
      <c r="E7" s="179"/>
      <c r="F7" s="179"/>
    </row>
    <row r="8" spans="1:6" ht="42" customHeight="1">
      <c r="A8" s="14" t="s">
        <v>43</v>
      </c>
      <c r="B8" s="179" t="s">
        <v>186</v>
      </c>
      <c r="C8" s="179"/>
      <c r="D8" s="179"/>
      <c r="E8" s="179"/>
      <c r="F8" s="179"/>
    </row>
    <row r="9" spans="1:6" ht="53.25" customHeight="1">
      <c r="A9" s="14" t="s">
        <v>44</v>
      </c>
      <c r="B9" s="179" t="s">
        <v>208</v>
      </c>
      <c r="C9" s="179"/>
      <c r="D9" s="179"/>
      <c r="E9" s="179"/>
      <c r="F9" s="179"/>
    </row>
    <row r="10" spans="1:6" ht="54" customHeight="1">
      <c r="A10" s="14" t="s">
        <v>53</v>
      </c>
      <c r="B10" s="179" t="s">
        <v>187</v>
      </c>
      <c r="C10" s="179"/>
      <c r="D10" s="179"/>
      <c r="E10" s="179"/>
      <c r="F10" s="179"/>
    </row>
    <row r="11" spans="1:6" ht="54.75" customHeight="1">
      <c r="A11" s="14" t="s">
        <v>86</v>
      </c>
      <c r="B11" s="179" t="s">
        <v>203</v>
      </c>
      <c r="C11" s="179"/>
      <c r="D11" s="179"/>
      <c r="E11" s="179"/>
      <c r="F11" s="179"/>
    </row>
    <row r="12" spans="1:6" ht="52.5" customHeight="1">
      <c r="A12" s="14" t="s">
        <v>85</v>
      </c>
      <c r="B12" s="179" t="s">
        <v>188</v>
      </c>
      <c r="C12" s="179"/>
      <c r="D12" s="179"/>
      <c r="E12" s="179"/>
      <c r="F12" s="179"/>
    </row>
    <row r="13" spans="1:6" ht="45" customHeight="1">
      <c r="A13" s="14" t="s">
        <v>107</v>
      </c>
      <c r="B13" s="179" t="s">
        <v>215</v>
      </c>
      <c r="C13" s="179"/>
      <c r="D13" s="179"/>
      <c r="E13" s="179"/>
      <c r="F13" s="179"/>
    </row>
    <row r="14" spans="1:6" ht="39.75" customHeight="1">
      <c r="A14" s="14" t="s">
        <v>50</v>
      </c>
      <c r="B14" s="179" t="s">
        <v>216</v>
      </c>
      <c r="C14" s="179"/>
      <c r="D14" s="179"/>
      <c r="E14" s="179"/>
      <c r="F14" s="179"/>
    </row>
    <row r="15" spans="1:6" ht="42.75" customHeight="1">
      <c r="A15" s="14" t="s">
        <v>108</v>
      </c>
      <c r="B15" s="179" t="s">
        <v>189</v>
      </c>
      <c r="C15" s="179"/>
      <c r="D15" s="179"/>
      <c r="E15" s="179"/>
      <c r="F15" s="179"/>
    </row>
  </sheetData>
  <sheetProtection/>
  <mergeCells count="15">
    <mergeCell ref="A1:F1"/>
    <mergeCell ref="B6:F6"/>
    <mergeCell ref="B3:F3"/>
    <mergeCell ref="B5:F5"/>
    <mergeCell ref="B4:F4"/>
    <mergeCell ref="B10:F10"/>
    <mergeCell ref="B9:F9"/>
    <mergeCell ref="B7:F7"/>
    <mergeCell ref="B8:F8"/>
    <mergeCell ref="B2:F2"/>
    <mergeCell ref="B11:F11"/>
    <mergeCell ref="B13:F13"/>
    <mergeCell ref="B15:F15"/>
    <mergeCell ref="B14:F14"/>
    <mergeCell ref="B12:F12"/>
  </mergeCells>
  <printOptions/>
  <pageMargins left="0" right="0" top="0" bottom="0" header="0.31496062992126" footer="0.31496062992126"/>
  <pageSetup horizontalDpi="600" verticalDpi="600" orientation="portrait" paperSize="9" scale="95" r:id="rId1"/>
</worksheet>
</file>

<file path=xl/worksheets/sheet5.xml><?xml version="1.0" encoding="utf-8"?>
<worksheet xmlns="http://schemas.openxmlformats.org/spreadsheetml/2006/main" xmlns:r="http://schemas.openxmlformats.org/officeDocument/2006/relationships">
  <dimension ref="C1:D14"/>
  <sheetViews>
    <sheetView rightToLeft="1" zoomScalePageLayoutView="0" workbookViewId="0" topLeftCell="B1">
      <selection activeCell="D13" sqref="D13"/>
    </sheetView>
  </sheetViews>
  <sheetFormatPr defaultColWidth="9.140625" defaultRowHeight="60" customHeight="1"/>
  <cols>
    <col min="1" max="1" width="2.7109375" style="3" hidden="1" customWidth="1"/>
    <col min="2" max="2" width="0.9921875" style="3" customWidth="1"/>
    <col min="3" max="3" width="20.00390625" style="3" customWidth="1"/>
    <col min="4" max="4" width="84.00390625" style="3" customWidth="1"/>
    <col min="5" max="16384" width="9.00390625" style="3" customWidth="1"/>
  </cols>
  <sheetData>
    <row r="1" spans="3:4" s="6" customFormat="1" ht="41.25" customHeight="1">
      <c r="C1" s="181" t="s">
        <v>273</v>
      </c>
      <c r="D1" s="181"/>
    </row>
    <row r="2" spans="3:4" s="11" customFormat="1" ht="26.25" customHeight="1">
      <c r="C2" s="182" t="s">
        <v>37</v>
      </c>
      <c r="D2" s="183"/>
    </row>
    <row r="3" spans="3:4" s="11" customFormat="1" ht="67.5" customHeight="1">
      <c r="C3" s="62" t="s">
        <v>242</v>
      </c>
      <c r="D3" s="32" t="s">
        <v>270</v>
      </c>
    </row>
    <row r="4" spans="3:4" s="11" customFormat="1" ht="91.5" customHeight="1">
      <c r="C4" s="62" t="s">
        <v>219</v>
      </c>
      <c r="D4" s="32" t="s">
        <v>264</v>
      </c>
    </row>
    <row r="5" spans="3:4" s="11" customFormat="1" ht="78.75" customHeight="1">
      <c r="C5" s="62" t="s">
        <v>239</v>
      </c>
      <c r="D5" s="32" t="s">
        <v>246</v>
      </c>
    </row>
    <row r="6" spans="3:4" s="11" customFormat="1" ht="68.25" customHeight="1">
      <c r="C6" s="62" t="s">
        <v>240</v>
      </c>
      <c r="D6" s="32" t="s">
        <v>247</v>
      </c>
    </row>
    <row r="7" spans="3:4" s="11" customFormat="1" ht="59.25" customHeight="1">
      <c r="C7" s="62" t="s">
        <v>266</v>
      </c>
      <c r="D7" s="32" t="s">
        <v>267</v>
      </c>
    </row>
    <row r="8" spans="3:4" s="90" customFormat="1" ht="36" customHeight="1">
      <c r="C8" s="182" t="s">
        <v>260</v>
      </c>
      <c r="D8" s="183"/>
    </row>
    <row r="9" spans="3:4" s="11" customFormat="1" ht="87.75" customHeight="1">
      <c r="C9" s="62" t="s">
        <v>249</v>
      </c>
      <c r="D9" s="32" t="s">
        <v>262</v>
      </c>
    </row>
    <row r="10" spans="3:4" s="11" customFormat="1" ht="87.75" customHeight="1">
      <c r="C10" s="62" t="s">
        <v>248</v>
      </c>
      <c r="D10" s="32" t="s">
        <v>263</v>
      </c>
    </row>
    <row r="11" spans="3:4" s="11" customFormat="1" ht="87.75" customHeight="1">
      <c r="C11" s="62" t="s">
        <v>265</v>
      </c>
      <c r="D11" s="32" t="s">
        <v>271</v>
      </c>
    </row>
    <row r="12" spans="3:4" s="7" customFormat="1" ht="33.75" customHeight="1">
      <c r="C12" s="184" t="s">
        <v>261</v>
      </c>
      <c r="D12" s="185"/>
    </row>
    <row r="13" spans="3:4" ht="47.25" customHeight="1">
      <c r="C13" s="31" t="s">
        <v>166</v>
      </c>
      <c r="D13" s="32" t="s">
        <v>238</v>
      </c>
    </row>
    <row r="14" spans="3:4" ht="57" customHeight="1">
      <c r="C14" s="31" t="s">
        <v>130</v>
      </c>
      <c r="D14" s="32" t="s">
        <v>243</v>
      </c>
    </row>
    <row r="15" ht="14.25"/>
  </sheetData>
  <sheetProtection/>
  <mergeCells count="4">
    <mergeCell ref="C1:D1"/>
    <mergeCell ref="C2:D2"/>
    <mergeCell ref="C12:D12"/>
    <mergeCell ref="C8:D8"/>
  </mergeCells>
  <printOptions/>
  <pageMargins left="0" right="0" top="0" bottom="0" header="0" footer="0"/>
  <pageSetup horizontalDpi="600" verticalDpi="600" orientation="portrait"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ISX-2</dc:creator>
  <cp:keywords/>
  <dc:description/>
  <cp:lastModifiedBy>Ali Abbas</cp:lastModifiedBy>
  <cp:lastPrinted>2011-01-26T23:48:56Z</cp:lastPrinted>
  <dcterms:created xsi:type="dcterms:W3CDTF">2012-01-03T06:41:25Z</dcterms:created>
  <dcterms:modified xsi:type="dcterms:W3CDTF">2016-12-19T05:37:57Z</dcterms:modified>
  <cp:category/>
  <cp:version/>
  <cp:contentType/>
  <cp:contentStatus/>
</cp:coreProperties>
</file>